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addleworthparishcouncil.sharepoint.com/sites/AllStaff/Shared Documents/General/COUNCIL MEETINGS/COUNCIL/AGENDAS/2025-2026/January 2026/"/>
    </mc:Choice>
  </mc:AlternateContent>
  <xr:revisionPtr revIDLastSave="0" documentId="8_{513CA0E8-5C46-4E2A-BF2A-970C7E452A1C}" xr6:coauthVersionLast="47" xr6:coauthVersionMax="47" xr10:uidLastSave="{00000000-0000-0000-0000-000000000000}"/>
  <bookViews>
    <workbookView xWindow="-120" yWindow="-120" windowWidth="29040" windowHeight="15720" xr2:uid="{5CD1E914-C4DA-417F-8A71-C3C816D99A95}"/>
  </bookViews>
  <sheets>
    <sheet name="Budget 26-27 Full Council" sheetId="3" r:id="rId1"/>
  </sheets>
  <definedNames>
    <definedName name="_xlnm.Print_Area" localSheetId="0">'Budget 26-27 Full Council'!$A$1:$J$123</definedName>
    <definedName name="_xlnm.Print_Titles" localSheetId="0">'Budget 26-27 Full Council'!$1:$3</definedName>
    <definedName name="service">#REF!</definedName>
    <definedName name="vat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6" i="3" l="1"/>
  <c r="H85" i="3"/>
  <c r="F85" i="3"/>
  <c r="H81" i="3"/>
  <c r="F81" i="3"/>
  <c r="H116" i="3"/>
  <c r="F116" i="3"/>
  <c r="F8" i="3"/>
  <c r="J8" i="3" s="1"/>
  <c r="F120" i="3"/>
  <c r="F111" i="3"/>
  <c r="F72" i="3"/>
  <c r="F65" i="3"/>
  <c r="F44" i="3"/>
  <c r="F38" i="3"/>
  <c r="F29" i="3"/>
  <c r="F25" i="3"/>
  <c r="H120" i="3"/>
  <c r="H111" i="3"/>
  <c r="H72" i="3"/>
  <c r="H65" i="3"/>
  <c r="H44" i="3"/>
  <c r="H38" i="3"/>
  <c r="H29" i="3"/>
  <c r="H25" i="3"/>
  <c r="J9" i="3" l="1"/>
  <c r="F121" i="3"/>
  <c r="F123" i="3" s="1"/>
  <c r="H121" i="3"/>
  <c r="H123" i="3" s="1"/>
  <c r="H9" i="3" l="1"/>
  <c r="H11" i="3" l="1"/>
  <c r="H14" i="3" s="1"/>
  <c r="H15" i="3" s="1"/>
  <c r="F9" i="3"/>
  <c r="F11" i="3" s="1"/>
  <c r="F14" i="3" s="1"/>
  <c r="F15" i="3" s="1"/>
</calcChain>
</file>

<file path=xl/sharedStrings.xml><?xml version="1.0" encoding="utf-8"?>
<sst xmlns="http://schemas.openxmlformats.org/spreadsheetml/2006/main" count="175" uniqueCount="149">
  <si>
    <t>£</t>
  </si>
  <si>
    <t>Communications Committee</t>
  </si>
  <si>
    <t>Expenditure</t>
  </si>
  <si>
    <t>Christmas Illuminations</t>
  </si>
  <si>
    <t>Saddleworth in Bloom</t>
  </si>
  <si>
    <t>Web-site &amp; public communications</t>
  </si>
  <si>
    <t>Advertising &amp; promotions</t>
  </si>
  <si>
    <t>Copywriting</t>
  </si>
  <si>
    <t>Miscellaneous</t>
  </si>
  <si>
    <t>Environment Committee</t>
  </si>
  <si>
    <t>Community Toilets</t>
  </si>
  <si>
    <t>Environmental improvements</t>
  </si>
  <si>
    <t>Grants</t>
  </si>
  <si>
    <t>Bulbs &amp; plants</t>
  </si>
  <si>
    <t>Assets Management  Committee - CEMETERY</t>
  </si>
  <si>
    <t>Cemetery Maintenance</t>
  </si>
  <si>
    <t>Grave digging / Burials</t>
  </si>
  <si>
    <t>Interment of ashes</t>
  </si>
  <si>
    <t>Rates</t>
  </si>
  <si>
    <t>Transfer to Cemetery Reserve</t>
  </si>
  <si>
    <t>Refund of charges</t>
  </si>
  <si>
    <t>Income</t>
  </si>
  <si>
    <t>Headstone Rights</t>
  </si>
  <si>
    <t>Burials / grave digging</t>
  </si>
  <si>
    <t>Grave reservation</t>
  </si>
  <si>
    <t>Assets Management  Committee - CIVIC HALL</t>
  </si>
  <si>
    <t>Pay</t>
  </si>
  <si>
    <t>Electricity</t>
  </si>
  <si>
    <t>Gas</t>
  </si>
  <si>
    <t>Rates - General</t>
  </si>
  <si>
    <t>PPE</t>
  </si>
  <si>
    <t>Cleaning and cleaning materials</t>
  </si>
  <si>
    <t>Refuse collection &amp; pest control</t>
  </si>
  <si>
    <t>Hygiene</t>
  </si>
  <si>
    <t>Security staff</t>
  </si>
  <si>
    <t xml:space="preserve">Loan repayment </t>
  </si>
  <si>
    <t>Interest on Loan</t>
  </si>
  <si>
    <t>Warter Usage</t>
  </si>
  <si>
    <t>Licence fees</t>
  </si>
  <si>
    <t>Hospitality / catering</t>
  </si>
  <si>
    <t>Deposits - current year</t>
  </si>
  <si>
    <t>Deposits - next year</t>
  </si>
  <si>
    <t>Hire of Hall - current year</t>
  </si>
  <si>
    <t>Hire of Hall - next year</t>
  </si>
  <si>
    <t>Assets Management  Committee - OTHER</t>
  </si>
  <si>
    <t>Noticeboards</t>
  </si>
  <si>
    <t>Bus Shelters</t>
  </si>
  <si>
    <t>Dawson's Field</t>
  </si>
  <si>
    <t>Red Telephone Kiosks</t>
  </si>
  <si>
    <t>Income from allotment holders</t>
  </si>
  <si>
    <t>Finance Committee - ADMINISTRATION</t>
  </si>
  <si>
    <t>Chairman's allowance</t>
  </si>
  <si>
    <t>Car mileage &amp; transport</t>
  </si>
  <si>
    <t>Printing, Photocopying &amp; Stationery</t>
  </si>
  <si>
    <t>Advertising - Recruitment</t>
  </si>
  <si>
    <t>Postage &amp; Telephones</t>
  </si>
  <si>
    <t>Insurance</t>
  </si>
  <si>
    <t>Audit fee</t>
  </si>
  <si>
    <t>IT Support</t>
  </si>
  <si>
    <t>Office equipment</t>
  </si>
  <si>
    <t>Chairman's Regalia</t>
  </si>
  <si>
    <t>Elections</t>
  </si>
  <si>
    <t>Subscriptions</t>
  </si>
  <si>
    <t>Consultancy</t>
  </si>
  <si>
    <t>Neighbourhood Plan</t>
  </si>
  <si>
    <t>Staff Training</t>
  </si>
  <si>
    <t>Councillor training</t>
  </si>
  <si>
    <t>Van, petrol and tools</t>
  </si>
  <si>
    <t>Civic Ball</t>
  </si>
  <si>
    <t>Payroll Service</t>
  </si>
  <si>
    <t>Other Civic Functions</t>
  </si>
  <si>
    <t>Bank Charges</t>
  </si>
  <si>
    <t>General office expenses</t>
  </si>
  <si>
    <t>Bank interest</t>
  </si>
  <si>
    <t>Rochdale United Charity</t>
  </si>
  <si>
    <t>Finance Committee - GRANTS</t>
  </si>
  <si>
    <t>Sub-Total</t>
  </si>
  <si>
    <t>Contingency</t>
  </si>
  <si>
    <t>Grand Total</t>
  </si>
  <si>
    <t>Precept</t>
  </si>
  <si>
    <t>Precept/House</t>
  </si>
  <si>
    <t>Precept Total</t>
  </si>
  <si>
    <t>Grant</t>
  </si>
  <si>
    <t>Total Funding</t>
  </si>
  <si>
    <t>Notes</t>
  </si>
  <si>
    <t>Inc</t>
  </si>
  <si>
    <t>Tax base (Houses) per OMBC 12/12/23</t>
  </si>
  <si>
    <t>Description</t>
  </si>
  <si>
    <t>Code</t>
  </si>
  <si>
    <t>R&amp;R - Routine Work service</t>
  </si>
  <si>
    <t>R&amp;R - Renewals &amp; Improvements</t>
  </si>
  <si>
    <t>Allotments</t>
  </si>
  <si>
    <t>R&amp;R Reactive Maintenance</t>
  </si>
  <si>
    <t>Proposed Budget        2026-27</t>
  </si>
  <si>
    <t>Short Fall - Reserves</t>
  </si>
  <si>
    <t>Contribution to Major Repairs Reserve</t>
  </si>
  <si>
    <t>Grants/external funding</t>
  </si>
  <si>
    <t>Per SA-H email / CC meeting 20/11/25</t>
  </si>
  <si>
    <t>As 25-26 - confirmed at TTE meeting 15/12/25</t>
  </si>
  <si>
    <t>Assume 15@£375 - assumes  MB £360+4%</t>
  </si>
  <si>
    <t>Assume 4 x Grave Ashes + 2 x Slippers +4%</t>
  </si>
  <si>
    <t>25-26 £48+5%, say £50/m for 10m</t>
  </si>
  <si>
    <t>TBC - £2k transfer/ 25-26 is £1.6k?</t>
  </si>
  <si>
    <t>Balancing figure to break even £5741 removed - agreed FC 16/1/26</t>
  </si>
  <si>
    <t>Assume 10 x £230 + 2x£60</t>
  </si>
  <si>
    <t>Assume 15 x £1050</t>
  </si>
  <si>
    <t>Assume 7 x £1050</t>
  </si>
  <si>
    <t>Assume 10 x £230 (Grave) + 2 x £610 (Slippers)</t>
  </si>
  <si>
    <t>5% price increase ageed at Assets 10/11/25</t>
  </si>
  <si>
    <t>As 25-26 / 2 year contract</t>
  </si>
  <si>
    <t>5% agreed Assets M 10/11/25</t>
  </si>
  <si>
    <t>Refresh required / new staff</t>
  </si>
  <si>
    <t xml:space="preserve">No big spends on appliances anticipated. Reduced price SLA still in place /£87 #3 saving  </t>
  </si>
  <si>
    <t xml:space="preserve">all routine maintenance, routine servicing, FRA (fire risk assessment) tree survey included. </t>
  </si>
  <si>
    <t>only expecting a small increase in SLA charges</t>
  </si>
  <si>
    <t xml:space="preserve">Incl Furniture refurbishment £3k, stairs &amp; bar flooring £10k, FRA work £5k, which may be required following the review. Nothing yet in the figure for ballroom refurb. Plus £5k for other priorities, ie sound, lighting sytems. </t>
  </si>
  <si>
    <t>Aging building, suggest additional £1k on LY (#1 was £9k)</t>
  </si>
  <si>
    <t>See contra in code 730</t>
  </si>
  <si>
    <t>loan repayment schedule</t>
  </si>
  <si>
    <t>Increased charges</t>
  </si>
  <si>
    <t>25-26 £2001 (Alcohol £180 / PPL/PRS £1821) + 4% // PPl/PRS reassessed in 25-26</t>
  </si>
  <si>
    <t>H1 RR</t>
  </si>
  <si>
    <t>Includes £40k for replacement lift &amp; £20k Civic Hall Refurb. Funding, loan, reserves being investigated - assumed equal grants received in Code 830</t>
  </si>
  <si>
    <t>See contra in code 318</t>
  </si>
  <si>
    <t>Community Toilets Cost only / Excludes new Signage</t>
  </si>
  <si>
    <t>Grass cutting 8 x £220 + other maintenance</t>
  </si>
  <si>
    <t>As 2025-26  - will be revisited in the 2027-28 budget exercise</t>
  </si>
  <si>
    <t>H1 RR + 4%</t>
  </si>
  <si>
    <t>As per 2024-25</t>
  </si>
  <si>
    <t>25-26 Actual £5512.44 + 4% / Insurance to be tendered this year</t>
  </si>
  <si>
    <t>25-26 act is £2094 (£834 IA / £1260 EA) =4%</t>
  </si>
  <si>
    <t>25-26 + 4%</t>
  </si>
  <si>
    <t>Old equipment - needs refreshing</t>
  </si>
  <si>
    <t>25-26 + 4% / H1 includes prior chairman/consort medals</t>
  </si>
  <si>
    <t xml:space="preserve">As 25-26 </t>
  </si>
  <si>
    <t>24-25 LV 3123 +4% (H1-Loaded / 150 H2 Prime / ICO)</t>
  </si>
  <si>
    <t xml:space="preserve">Elcons HR £121.2/mth + 4% =£1510  / Poss Occ Health </t>
  </si>
  <si>
    <t>£1.5k NP Reserve taken - Agreed FC meet 15/1/26</t>
  </si>
  <si>
    <t>Biannual training required</t>
  </si>
  <si>
    <t xml:space="preserve">As 2025-26 </t>
  </si>
  <si>
    <t>Leaf Blower fuel (£7 in 10/25)</t>
  </si>
  <si>
    <t>Assume break even</t>
  </si>
  <si>
    <t>As 25-26 ie £48/month + 4%</t>
  </si>
  <si>
    <t>H1 RR  / Sum Up card facility</t>
  </si>
  <si>
    <t>Agreed FC meet 20/11/25</t>
  </si>
  <si>
    <t xml:space="preserve"> Budget        2025-26</t>
  </si>
  <si>
    <t xml:space="preserve">Assumed 4.5% Inc </t>
  </si>
  <si>
    <t>Saddleworth Parish Council - Proposed Budget 2026-27</t>
  </si>
  <si>
    <t>Council Meeting Mon 26/1/26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</si>
</sst>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-* #,##0.00_-;\-* #,##0.00_-;_-* &quot;-&quot;??_-;_-@_-"/>
    <numFmt numFmtId="164" formatCode="#,##0.00;[Red]\(#,##0.00\)"/>
    <numFmt numFmtId="165" formatCode="#,##0.00;[Red]\(#,##0.00\);\-"/>
    <numFmt numFmtId="166" formatCode="_-* #,##0_-;\-* #,##0_-;_-* &quot;-&quot;??_-;_-@_-"/>
    <numFmt numFmtId="167" formatCode="#,##0;[Red]\(#,##0\)"/>
    <numFmt numFmtId="168" formatCode="0.0%"/>
    <numFmt numFmtId="169" formatCode="#,##0;[Red]\(#,##0\);\-"/>
    <numFmt numFmtId="170" formatCode="#,##0;[Red]&quot;(&quot;#,##0&quot;)&quot;"/>
    <numFmt numFmtId="171" formatCode="&quot; &quot;#,##0&quot; &quot;;&quot;-&quot;#,##0&quot; &quot;;&quot; -&quot;00&quot; &quot;;&quot; &quot;@&quot; &quot;"/>
    <numFmt numFmtId="172" formatCode="&quot;£&quot;#,##0.00;[Red]&quot;£&quot;#,##0.00"/>
    <numFmt numFmtId="173" formatCode="&quot;£&quot;#,##0"/>
    <numFmt numFmtId="174" formatCode="&quot;£&quot;#,##0.00"/>
  </numFmts>
  <fonts count="13" x14ac:knownFonts="1">
    <font>
      <sz val="10"/>
      <name val="Arial"/>
    </font>
    <font>
      <b/>
      <sz val="11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rgb="FF000000"/>
      <name val="Arial"/>
      <family val="2"/>
    </font>
    <font>
      <i/>
      <sz val="11"/>
      <name val="Arial"/>
      <family val="2"/>
    </font>
    <font>
      <sz val="11"/>
      <color rgb="FF000000"/>
      <name val="Arial"/>
      <family val="2"/>
    </font>
    <font>
      <b/>
      <sz val="9"/>
      <color rgb="FF000000"/>
      <name val="Arial"/>
      <family val="2"/>
    </font>
    <font>
      <b/>
      <sz val="16"/>
      <name val="Arial"/>
      <family val="2"/>
    </font>
    <font>
      <b/>
      <sz val="14"/>
      <color theme="1"/>
      <name val="Arial"/>
      <family val="2"/>
    </font>
    <font>
      <b/>
      <sz val="14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81">
    <xf numFmtId="0" fontId="0" fillId="0" borderId="0" xfId="0"/>
    <xf numFmtId="43" fontId="8" fillId="0" borderId="0" xfId="1" applyFont="1" applyFill="1"/>
    <xf numFmtId="166" fontId="2" fillId="0" borderId="0" xfId="1" applyNumberFormat="1" applyFont="1" applyFill="1" applyBorder="1" applyAlignment="1">
      <alignment horizontal="right" wrapText="1"/>
    </xf>
    <xf numFmtId="0" fontId="10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165" fontId="2" fillId="0" borderId="0" xfId="0" applyNumberFormat="1" applyFont="1" applyAlignment="1">
      <alignment horizontal="left"/>
    </xf>
    <xf numFmtId="165" fontId="2" fillId="0" borderId="0" xfId="0" applyNumberFormat="1" applyFont="1" applyAlignment="1">
      <alignment horizontal="right"/>
    </xf>
    <xf numFmtId="0" fontId="1" fillId="0" borderId="0" xfId="0" applyFont="1" applyAlignment="1">
      <alignment wrapText="1"/>
    </xf>
    <xf numFmtId="165" fontId="1" fillId="0" borderId="0" xfId="0" applyNumberFormat="1" applyFont="1" applyAlignment="1">
      <alignment horizontal="left" wrapText="1"/>
    </xf>
    <xf numFmtId="0" fontId="1" fillId="0" borderId="3" xfId="0" applyFont="1" applyBorder="1" applyAlignment="1">
      <alignment horizontal="right" wrapText="1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165" fontId="2" fillId="0" borderId="0" xfId="0" applyNumberFormat="1" applyFont="1" applyAlignment="1">
      <alignment horizontal="right" wrapText="1"/>
    </xf>
    <xf numFmtId="165" fontId="1" fillId="0" borderId="0" xfId="0" applyNumberFormat="1" applyFont="1" applyAlignment="1">
      <alignment horizontal="right" wrapText="1"/>
    </xf>
    <xf numFmtId="165" fontId="2" fillId="0" borderId="0" xfId="0" applyNumberFormat="1" applyFont="1" applyAlignment="1">
      <alignment horizontal="left" wrapText="1"/>
    </xf>
    <xf numFmtId="0" fontId="1" fillId="0" borderId="0" xfId="0" applyFont="1" applyAlignment="1">
      <alignment horizontal="left"/>
    </xf>
    <xf numFmtId="0" fontId="5" fillId="0" borderId="0" xfId="0" applyFont="1"/>
    <xf numFmtId="1" fontId="4" fillId="0" borderId="0" xfId="0" applyNumberFormat="1" applyFont="1" applyAlignment="1">
      <alignment horizontal="center"/>
    </xf>
    <xf numFmtId="167" fontId="5" fillId="0" borderId="0" xfId="0" applyNumberFormat="1" applyFont="1" applyAlignment="1">
      <alignment horizontal="right" vertical="center" indent="1"/>
    </xf>
    <xf numFmtId="166" fontId="1" fillId="0" borderId="0" xfId="1" applyNumberFormat="1" applyFont="1" applyFill="1" applyBorder="1" applyAlignment="1">
      <alignment horizontal="right" wrapText="1"/>
    </xf>
    <xf numFmtId="1" fontId="1" fillId="0" borderId="0" xfId="0" applyNumberFormat="1" applyFont="1" applyAlignment="1">
      <alignment horizontal="center"/>
    </xf>
    <xf numFmtId="169" fontId="2" fillId="0" borderId="0" xfId="0" applyNumberFormat="1" applyFont="1" applyAlignment="1">
      <alignment horizontal="right" wrapText="1"/>
    </xf>
    <xf numFmtId="170" fontId="8" fillId="0" borderId="0" xfId="0" applyNumberFormat="1" applyFont="1" applyAlignment="1">
      <alignment vertical="center"/>
    </xf>
    <xf numFmtId="0" fontId="7" fillId="0" borderId="0" xfId="0" applyFont="1"/>
    <xf numFmtId="170" fontId="6" fillId="0" borderId="0" xfId="0" applyNumberFormat="1" applyFont="1" applyAlignment="1">
      <alignment vertical="center"/>
    </xf>
    <xf numFmtId="169" fontId="4" fillId="0" borderId="0" xfId="0" applyNumberFormat="1" applyFont="1"/>
    <xf numFmtId="0" fontId="3" fillId="0" borderId="0" xfId="0" applyFont="1" applyAlignment="1">
      <alignment vertical="center"/>
    </xf>
    <xf numFmtId="169" fontId="1" fillId="0" borderId="0" xfId="0" applyNumberFormat="1" applyFont="1" applyAlignment="1">
      <alignment horizontal="right" wrapText="1"/>
    </xf>
    <xf numFmtId="165" fontId="2" fillId="0" borderId="0" xfId="0" quotePrefix="1" applyNumberFormat="1" applyFont="1" applyAlignment="1">
      <alignment horizontal="left" wrapText="1"/>
    </xf>
    <xf numFmtId="166" fontId="2" fillId="0" borderId="0" xfId="1" quotePrefix="1" applyNumberFormat="1" applyFont="1" applyFill="1" applyBorder="1" applyAlignment="1">
      <alignment horizontal="right" wrapText="1"/>
    </xf>
    <xf numFmtId="169" fontId="2" fillId="0" borderId="0" xfId="0" applyNumberFormat="1" applyFont="1" applyAlignment="1">
      <alignment horizontal="left" wrapText="1"/>
    </xf>
    <xf numFmtId="0" fontId="1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  <xf numFmtId="167" fontId="4" fillId="0" borderId="0" xfId="0" applyNumberFormat="1" applyFont="1" applyAlignment="1">
      <alignment horizontal="right" vertical="center" indent="1"/>
    </xf>
    <xf numFmtId="165" fontId="5" fillId="0" borderId="0" xfId="0" applyNumberFormat="1" applyFont="1" applyAlignment="1">
      <alignment horizontal="left"/>
    </xf>
    <xf numFmtId="165" fontId="5" fillId="0" borderId="0" xfId="0" applyNumberFormat="1" applyFont="1" applyAlignment="1">
      <alignment horizontal="right"/>
    </xf>
    <xf numFmtId="170" fontId="8" fillId="0" borderId="0" xfId="0" applyNumberFormat="1" applyFont="1" applyAlignment="1">
      <alignment horizontal="right" indent="1"/>
    </xf>
    <xf numFmtId="170" fontId="6" fillId="0" borderId="0" xfId="0" applyNumberFormat="1" applyFont="1" applyAlignment="1">
      <alignment horizontal="right"/>
    </xf>
    <xf numFmtId="170" fontId="8" fillId="0" borderId="0" xfId="0" applyNumberFormat="1" applyFont="1"/>
    <xf numFmtId="170" fontId="6" fillId="0" borderId="0" xfId="0" applyNumberFormat="1" applyFont="1"/>
    <xf numFmtId="170" fontId="9" fillId="0" borderId="0" xfId="0" applyNumberFormat="1" applyFont="1" applyAlignment="1">
      <alignment horizontal="right" vertical="center" indent="1"/>
    </xf>
    <xf numFmtId="170" fontId="8" fillId="0" borderId="0" xfId="0" applyNumberFormat="1" applyFont="1" applyAlignment="1">
      <alignment horizontal="right" vertical="center" indent="1"/>
    </xf>
    <xf numFmtId="170" fontId="5" fillId="0" borderId="0" xfId="0" applyNumberFormat="1" applyFont="1"/>
    <xf numFmtId="0" fontId="8" fillId="0" borderId="0" xfId="0" applyFont="1"/>
    <xf numFmtId="167" fontId="5" fillId="0" borderId="4" xfId="0" applyNumberFormat="1" applyFont="1" applyBorder="1" applyAlignment="1">
      <alignment horizontal="right" vertical="center" indent="1"/>
    </xf>
    <xf numFmtId="167" fontId="4" fillId="0" borderId="1" xfId="0" applyNumberFormat="1" applyFont="1" applyBorder="1" applyAlignment="1">
      <alignment horizontal="right" vertical="center" indent="1"/>
    </xf>
    <xf numFmtId="170" fontId="8" fillId="0" borderId="0" xfId="0" applyNumberFormat="1" applyFont="1" applyAlignment="1">
      <alignment vertical="top"/>
    </xf>
    <xf numFmtId="170" fontId="8" fillId="0" borderId="0" xfId="0" applyNumberFormat="1" applyFont="1" applyAlignment="1">
      <alignment horizontal="left"/>
    </xf>
    <xf numFmtId="168" fontId="6" fillId="0" borderId="0" xfId="2" applyNumberFormat="1" applyFont="1" applyFill="1" applyAlignment="1">
      <alignment horizontal="left"/>
    </xf>
    <xf numFmtId="165" fontId="2" fillId="0" borderId="4" xfId="0" applyNumberFormat="1" applyFont="1" applyBorder="1" applyAlignment="1">
      <alignment horizontal="right" wrapText="1"/>
    </xf>
    <xf numFmtId="166" fontId="2" fillId="0" borderId="4" xfId="1" applyNumberFormat="1" applyFont="1" applyFill="1" applyBorder="1" applyAlignment="1">
      <alignment horizontal="right" wrapText="1"/>
    </xf>
    <xf numFmtId="166" fontId="1" fillId="0" borderId="1" xfId="1" applyNumberFormat="1" applyFont="1" applyFill="1" applyBorder="1" applyAlignment="1">
      <alignment horizontal="right" wrapText="1"/>
    </xf>
    <xf numFmtId="169" fontId="2" fillId="0" borderId="4" xfId="0" applyNumberFormat="1" applyFont="1" applyBorder="1" applyAlignment="1">
      <alignment horizontal="right" wrapText="1"/>
    </xf>
    <xf numFmtId="169" fontId="4" fillId="0" borderId="1" xfId="0" applyNumberFormat="1" applyFont="1" applyBorder="1"/>
    <xf numFmtId="169" fontId="1" fillId="0" borderId="1" xfId="0" applyNumberFormat="1" applyFont="1" applyBorder="1" applyAlignment="1">
      <alignment horizontal="right" wrapText="1"/>
    </xf>
    <xf numFmtId="166" fontId="2" fillId="0" borderId="4" xfId="1" quotePrefix="1" applyNumberFormat="1" applyFont="1" applyFill="1" applyBorder="1" applyAlignment="1">
      <alignment horizontal="right" wrapText="1"/>
    </xf>
    <xf numFmtId="165" fontId="2" fillId="0" borderId="1" xfId="0" applyNumberFormat="1" applyFont="1" applyBorder="1" applyAlignment="1">
      <alignment horizontal="right" wrapText="1"/>
    </xf>
    <xf numFmtId="43" fontId="8" fillId="0" borderId="0" xfId="1" applyFont="1" applyFill="1" applyAlignment="1">
      <alignment horizontal="center"/>
    </xf>
    <xf numFmtId="171" fontId="8" fillId="0" borderId="0" xfId="1" applyNumberFormat="1" applyFont="1" applyFill="1" applyAlignment="1">
      <alignment horizontal="center"/>
    </xf>
    <xf numFmtId="172" fontId="2" fillId="0" borderId="0" xfId="0" applyNumberFormat="1" applyFont="1" applyAlignment="1">
      <alignment horizontal="left" wrapText="1"/>
    </xf>
    <xf numFmtId="173" fontId="8" fillId="0" borderId="0" xfId="1" applyNumberFormat="1" applyFont="1" applyFill="1"/>
    <xf numFmtId="173" fontId="8" fillId="0" borderId="0" xfId="0" applyNumberFormat="1" applyFont="1"/>
    <xf numFmtId="173" fontId="5" fillId="0" borderId="0" xfId="0" applyNumberFormat="1" applyFont="1"/>
    <xf numFmtId="173" fontId="6" fillId="0" borderId="2" xfId="0" applyNumberFormat="1" applyFont="1" applyBorder="1"/>
    <xf numFmtId="174" fontId="8" fillId="0" borderId="0" xfId="1" applyNumberFormat="1" applyFont="1" applyFill="1"/>
    <xf numFmtId="170" fontId="8" fillId="0" borderId="0" xfId="0" applyNumberFormat="1" applyFont="1" applyAlignment="1">
      <alignment horizontal="left" vertical="top"/>
    </xf>
    <xf numFmtId="170" fontId="6" fillId="0" borderId="0" xfId="0" applyNumberFormat="1" applyFont="1" applyAlignment="1">
      <alignment horizontal="left"/>
    </xf>
    <xf numFmtId="165" fontId="1" fillId="0" borderId="5" xfId="0" applyNumberFormat="1" applyFont="1" applyBorder="1" applyAlignment="1">
      <alignment horizontal="right" wrapText="1"/>
    </xf>
    <xf numFmtId="166" fontId="1" fillId="0" borderId="4" xfId="1" applyNumberFormat="1" applyFont="1" applyFill="1" applyBorder="1" applyAlignment="1">
      <alignment horizontal="right" wrapText="1"/>
    </xf>
    <xf numFmtId="169" fontId="4" fillId="0" borderId="4" xfId="0" applyNumberFormat="1" applyFont="1" applyBorder="1"/>
    <xf numFmtId="169" fontId="1" fillId="0" borderId="4" xfId="0" applyNumberFormat="1" applyFont="1" applyBorder="1" applyAlignment="1">
      <alignment horizontal="right" wrapText="1"/>
    </xf>
    <xf numFmtId="164" fontId="11" fillId="0" borderId="3" xfId="0" applyNumberFormat="1" applyFont="1" applyBorder="1" applyAlignment="1">
      <alignment horizontal="left" vertical="top"/>
    </xf>
    <xf numFmtId="0" fontId="5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left" wrapText="1"/>
    </xf>
    <xf numFmtId="0" fontId="12" fillId="0" borderId="0" xfId="0" applyFont="1"/>
    <xf numFmtId="164" fontId="11" fillId="0" borderId="0" xfId="0" applyNumberFormat="1" applyFont="1" applyAlignment="1">
      <alignment horizontal="left" vertical="top"/>
    </xf>
    <xf numFmtId="165" fontId="2" fillId="0" borderId="0" xfId="0" applyNumberFormat="1" applyFont="1" applyAlignment="1">
      <alignment horizontal="left" vertical="top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A58494-40AF-4139-A62C-B23C888D84FC}">
  <sheetPr>
    <pageSetUpPr fitToPage="1"/>
  </sheetPr>
  <dimension ref="A1:P302"/>
  <sheetViews>
    <sheetView tabSelected="1" zoomScale="70" zoomScaleNormal="70" workbookViewId="0">
      <selection activeCell="J11" sqref="J11"/>
    </sheetView>
  </sheetViews>
  <sheetFormatPr defaultColWidth="31.42578125" defaultRowHeight="15" x14ac:dyDescent="0.25"/>
  <cols>
    <col min="1" max="1" width="3.7109375" style="5" customWidth="1"/>
    <col min="2" max="2" width="8.140625" style="4" customWidth="1"/>
    <col min="3" max="3" width="37.7109375" style="5" customWidth="1"/>
    <col min="4" max="4" width="17.85546875" style="5" customWidth="1"/>
    <col min="5" max="5" width="3.7109375" style="6" customWidth="1"/>
    <col min="6" max="6" width="13.85546875" style="7" customWidth="1"/>
    <col min="7" max="7" width="3.7109375" style="6" customWidth="1"/>
    <col min="8" max="8" width="13.85546875" style="7" customWidth="1"/>
    <col min="9" max="9" width="5.7109375" style="7" customWidth="1"/>
    <col min="10" max="10" width="69.42578125" style="6" customWidth="1"/>
    <col min="11" max="227" width="9.140625" style="5" customWidth="1"/>
    <col min="228" max="228" width="6.5703125" style="5" customWidth="1"/>
    <col min="229" max="16384" width="31.42578125" style="5"/>
  </cols>
  <sheetData>
    <row r="1" spans="1:10" ht="20.25" x14ac:dyDescent="0.3">
      <c r="A1" s="3" t="s">
        <v>147</v>
      </c>
    </row>
    <row r="2" spans="1:10" ht="18.75" thickBot="1" x14ac:dyDescent="0.3">
      <c r="A2" s="78" t="s">
        <v>148</v>
      </c>
    </row>
    <row r="3" spans="1:10" ht="54" customHeight="1" thickBot="1" x14ac:dyDescent="0.35">
      <c r="A3" s="3"/>
      <c r="F3" s="10" t="s">
        <v>93</v>
      </c>
      <c r="H3" s="10" t="s">
        <v>145</v>
      </c>
      <c r="J3" s="68" t="s">
        <v>84</v>
      </c>
    </row>
    <row r="4" spans="1:10" ht="21" thickBot="1" x14ac:dyDescent="0.35">
      <c r="A4" s="3"/>
      <c r="C4" s="73" t="s">
        <v>79</v>
      </c>
      <c r="D4" s="79"/>
    </row>
    <row r="5" spans="1:10" s="17" customFormat="1" x14ac:dyDescent="0.25">
      <c r="F5" s="39"/>
      <c r="H5" s="39"/>
      <c r="I5" s="39"/>
      <c r="J5" s="38"/>
    </row>
    <row r="6" spans="1:10" s="17" customFormat="1" ht="14.25" x14ac:dyDescent="0.2">
      <c r="C6" s="23" t="s">
        <v>86</v>
      </c>
      <c r="D6" s="23"/>
      <c r="F6" s="40">
        <v>9877</v>
      </c>
      <c r="H6" s="40">
        <v>9490</v>
      </c>
      <c r="I6" s="59" t="s">
        <v>85</v>
      </c>
      <c r="J6" s="67">
        <f>F6-H6</f>
        <v>387</v>
      </c>
    </row>
    <row r="7" spans="1:10" s="17" customFormat="1" ht="14.25" x14ac:dyDescent="0.2">
      <c r="C7" s="23"/>
      <c r="D7" s="23"/>
      <c r="F7" s="40"/>
      <c r="H7" s="40"/>
      <c r="I7" s="40"/>
      <c r="J7" s="48"/>
    </row>
    <row r="8" spans="1:10" s="17" customFormat="1" ht="14.25" x14ac:dyDescent="0.2">
      <c r="C8" s="23" t="s">
        <v>80</v>
      </c>
      <c r="D8" s="23"/>
      <c r="F8" s="66">
        <f>28.3605*1.05</f>
        <v>29.778524999999998</v>
      </c>
      <c r="H8" s="66">
        <v>28.360499999999998</v>
      </c>
      <c r="I8" s="59" t="s">
        <v>85</v>
      </c>
      <c r="J8" s="61">
        <f>F8-H8</f>
        <v>1.4180250000000001</v>
      </c>
    </row>
    <row r="9" spans="1:10" s="17" customFormat="1" x14ac:dyDescent="0.25">
      <c r="C9" s="49" t="s">
        <v>81</v>
      </c>
      <c r="D9" s="49"/>
      <c r="F9" s="62">
        <f>F6*F8</f>
        <v>294122.49142499996</v>
      </c>
      <c r="H9" s="62">
        <f>H6*H8</f>
        <v>269141.14499999996</v>
      </c>
      <c r="I9" s="60" t="s">
        <v>85</v>
      </c>
      <c r="J9" s="50">
        <f>F8/H8-1</f>
        <v>5.0000000000000044E-2</v>
      </c>
    </row>
    <row r="10" spans="1:10" s="17" customFormat="1" ht="14.25" x14ac:dyDescent="0.2">
      <c r="C10" s="49"/>
      <c r="D10" s="49"/>
      <c r="F10" s="62"/>
      <c r="H10" s="62"/>
      <c r="I10" s="1"/>
    </row>
    <row r="11" spans="1:10" s="17" customFormat="1" ht="14.25" x14ac:dyDescent="0.2">
      <c r="C11" s="49" t="s">
        <v>79</v>
      </c>
      <c r="D11" s="49"/>
      <c r="F11" s="63">
        <f>F9</f>
        <v>294122.49142499996</v>
      </c>
      <c r="H11" s="63">
        <f>H9</f>
        <v>269141.14499999996</v>
      </c>
      <c r="I11" s="40"/>
    </row>
    <row r="12" spans="1:10" s="17" customFormat="1" ht="14.25" customHeight="1" x14ac:dyDescent="0.2">
      <c r="C12" s="49" t="s">
        <v>82</v>
      </c>
      <c r="D12" s="49"/>
      <c r="F12" s="63">
        <v>13490</v>
      </c>
      <c r="H12" s="63">
        <v>13490</v>
      </c>
      <c r="I12" s="40"/>
    </row>
    <row r="13" spans="1:10" s="17" customFormat="1" ht="14.25" customHeight="1" x14ac:dyDescent="0.2">
      <c r="C13" s="17" t="s">
        <v>94</v>
      </c>
      <c r="F13" s="64">
        <v>0</v>
      </c>
      <c r="H13" s="64">
        <v>12000</v>
      </c>
      <c r="I13" s="44"/>
    </row>
    <row r="14" spans="1:10" s="17" customFormat="1" ht="14.25" customHeight="1" thickBot="1" x14ac:dyDescent="0.3">
      <c r="C14" s="49" t="s">
        <v>83</v>
      </c>
      <c r="D14" s="49"/>
      <c r="F14" s="65">
        <f>SUM(F11:F13)</f>
        <v>307612.49142499996</v>
      </c>
      <c r="H14" s="65">
        <f>SUM(H11:H13)</f>
        <v>294631.14499999996</v>
      </c>
      <c r="I14" s="41"/>
    </row>
    <row r="15" spans="1:10" s="17" customFormat="1" ht="14.25" customHeight="1" thickTop="1" x14ac:dyDescent="0.2">
      <c r="C15" s="43"/>
      <c r="D15" s="43"/>
      <c r="F15" s="40">
        <f>F123-F14</f>
        <v>-0.30938399484148249</v>
      </c>
      <c r="H15" s="40">
        <f>H123-H14</f>
        <v>-0.6303991298773326</v>
      </c>
      <c r="I15" s="40"/>
    </row>
    <row r="16" spans="1:10" s="17" customFormat="1" ht="14.25" customHeight="1" x14ac:dyDescent="0.2">
      <c r="C16" s="43"/>
      <c r="D16" s="43"/>
      <c r="F16" s="40"/>
      <c r="H16" s="40"/>
      <c r="I16" s="40"/>
    </row>
    <row r="17" spans="1:10" s="11" customFormat="1" x14ac:dyDescent="0.25">
      <c r="B17" s="8" t="s">
        <v>88</v>
      </c>
      <c r="C17" s="8" t="s">
        <v>87</v>
      </c>
      <c r="D17" s="8"/>
      <c r="E17" s="13"/>
      <c r="F17" s="69" t="s">
        <v>0</v>
      </c>
      <c r="G17" s="13"/>
      <c r="H17" s="69" t="s">
        <v>0</v>
      </c>
      <c r="I17" s="14"/>
      <c r="J17" s="9"/>
    </row>
    <row r="18" spans="1:10" s="17" customFormat="1" x14ac:dyDescent="0.25">
      <c r="A18" s="16" t="s">
        <v>1</v>
      </c>
      <c r="B18" s="4"/>
      <c r="E18" s="15"/>
      <c r="F18" s="51"/>
      <c r="G18" s="15"/>
      <c r="H18" s="51"/>
      <c r="I18" s="13"/>
      <c r="J18" s="15"/>
    </row>
    <row r="19" spans="1:10" s="17" customFormat="1" x14ac:dyDescent="0.25">
      <c r="B19" s="18">
        <v>404</v>
      </c>
      <c r="C19" s="17" t="s">
        <v>3</v>
      </c>
      <c r="E19" s="15"/>
      <c r="F19" s="52">
        <v>450</v>
      </c>
      <c r="G19" s="15"/>
      <c r="H19" s="52">
        <v>600</v>
      </c>
      <c r="I19" s="2"/>
      <c r="J19" s="74" t="s">
        <v>97</v>
      </c>
    </row>
    <row r="20" spans="1:10" s="17" customFormat="1" x14ac:dyDescent="0.25">
      <c r="B20" s="18">
        <v>405</v>
      </c>
      <c r="C20" s="17" t="s">
        <v>4</v>
      </c>
      <c r="E20" s="15"/>
      <c r="F20" s="52">
        <v>450</v>
      </c>
      <c r="G20" s="15"/>
      <c r="H20" s="52">
        <v>600</v>
      </c>
      <c r="I20" s="2"/>
      <c r="J20" s="74" t="s">
        <v>97</v>
      </c>
    </row>
    <row r="21" spans="1:10" s="17" customFormat="1" x14ac:dyDescent="0.25">
      <c r="B21" s="18">
        <v>440</v>
      </c>
      <c r="C21" s="17" t="s">
        <v>5</v>
      </c>
      <c r="E21" s="15"/>
      <c r="F21" s="52">
        <v>850</v>
      </c>
      <c r="G21" s="15"/>
      <c r="H21" s="52">
        <v>370</v>
      </c>
      <c r="I21" s="2"/>
      <c r="J21" s="74" t="s">
        <v>97</v>
      </c>
    </row>
    <row r="22" spans="1:10" s="17" customFormat="1" ht="14.45" customHeight="1" x14ac:dyDescent="0.25">
      <c r="B22" s="18">
        <v>441</v>
      </c>
      <c r="C22" s="17" t="s">
        <v>6</v>
      </c>
      <c r="E22" s="15"/>
      <c r="F22" s="52">
        <v>1100</v>
      </c>
      <c r="G22" s="15"/>
      <c r="H22" s="52">
        <v>1056</v>
      </c>
      <c r="I22" s="2"/>
      <c r="J22" s="74" t="s">
        <v>97</v>
      </c>
    </row>
    <row r="23" spans="1:10" s="17" customFormat="1" x14ac:dyDescent="0.25">
      <c r="B23" s="18">
        <v>442</v>
      </c>
      <c r="C23" s="17" t="s">
        <v>7</v>
      </c>
      <c r="E23" s="15"/>
      <c r="F23" s="52">
        <v>1000</v>
      </c>
      <c r="G23" s="15"/>
      <c r="H23" s="52">
        <v>1000</v>
      </c>
      <c r="I23" s="2"/>
      <c r="J23" s="74" t="s">
        <v>97</v>
      </c>
    </row>
    <row r="24" spans="1:10" s="17" customFormat="1" x14ac:dyDescent="0.25">
      <c r="B24" s="18">
        <v>490</v>
      </c>
      <c r="C24" s="17" t="s">
        <v>8</v>
      </c>
      <c r="E24" s="15"/>
      <c r="F24" s="52">
        <v>500</v>
      </c>
      <c r="G24" s="15"/>
      <c r="H24" s="52">
        <v>750</v>
      </c>
      <c r="I24" s="2"/>
      <c r="J24" s="74" t="s">
        <v>97</v>
      </c>
    </row>
    <row r="25" spans="1:10" s="17" customFormat="1" x14ac:dyDescent="0.25">
      <c r="B25" s="18"/>
      <c r="E25" s="15"/>
      <c r="F25" s="53">
        <f>SUM(F19:F24)</f>
        <v>4350</v>
      </c>
      <c r="G25" s="15"/>
      <c r="H25" s="53">
        <f>SUM(H19:H24)</f>
        <v>4376</v>
      </c>
      <c r="I25" s="20"/>
      <c r="J25" s="15"/>
    </row>
    <row r="26" spans="1:10" s="17" customFormat="1" x14ac:dyDescent="0.25">
      <c r="A26" s="16" t="s">
        <v>9</v>
      </c>
      <c r="B26" s="21"/>
      <c r="E26" s="15"/>
      <c r="F26" s="51"/>
      <c r="G26" s="15"/>
      <c r="H26" s="51"/>
      <c r="I26" s="13"/>
      <c r="J26" s="15"/>
    </row>
    <row r="27" spans="1:10" s="17" customFormat="1" x14ac:dyDescent="0.25">
      <c r="B27" s="18">
        <v>412</v>
      </c>
      <c r="C27" s="17" t="s">
        <v>11</v>
      </c>
      <c r="E27" s="15"/>
      <c r="F27" s="52">
        <v>150</v>
      </c>
      <c r="G27" s="15"/>
      <c r="H27" s="52">
        <v>150</v>
      </c>
      <c r="I27" s="2"/>
      <c r="J27" s="74" t="s">
        <v>98</v>
      </c>
    </row>
    <row r="28" spans="1:10" s="17" customFormat="1" x14ac:dyDescent="0.25">
      <c r="B28" s="18">
        <v>429</v>
      </c>
      <c r="C28" s="17" t="s">
        <v>13</v>
      </c>
      <c r="E28" s="15"/>
      <c r="F28" s="52">
        <v>350</v>
      </c>
      <c r="G28" s="15"/>
      <c r="H28" s="52">
        <v>350</v>
      </c>
      <c r="I28" s="2"/>
      <c r="J28" s="74" t="s">
        <v>98</v>
      </c>
    </row>
    <row r="29" spans="1:10" s="17" customFormat="1" x14ac:dyDescent="0.25">
      <c r="B29" s="18"/>
      <c r="E29" s="15"/>
      <c r="F29" s="53">
        <f>SUM(F27:F28)</f>
        <v>500</v>
      </c>
      <c r="G29" s="15"/>
      <c r="H29" s="53">
        <f>SUM(H27:H28)</f>
        <v>500</v>
      </c>
      <c r="I29" s="20"/>
      <c r="J29" s="15"/>
    </row>
    <row r="30" spans="1:10" s="17" customFormat="1" x14ac:dyDescent="0.25">
      <c r="B30" s="18"/>
      <c r="E30" s="15"/>
      <c r="F30" s="70"/>
      <c r="G30" s="15"/>
      <c r="H30" s="70"/>
      <c r="I30" s="20"/>
      <c r="J30" s="15"/>
    </row>
    <row r="31" spans="1:10" s="17" customFormat="1" x14ac:dyDescent="0.25">
      <c r="A31" s="16" t="s">
        <v>14</v>
      </c>
      <c r="B31" s="21"/>
      <c r="E31" s="15"/>
      <c r="F31" s="51"/>
      <c r="G31" s="15"/>
      <c r="H31" s="51"/>
      <c r="I31" s="13"/>
      <c r="J31" s="15"/>
    </row>
    <row r="32" spans="1:10" s="17" customFormat="1" x14ac:dyDescent="0.25">
      <c r="B32" s="18">
        <v>201</v>
      </c>
      <c r="C32" s="17" t="s">
        <v>15</v>
      </c>
      <c r="E32" s="15"/>
      <c r="F32" s="54">
        <v>14000</v>
      </c>
      <c r="G32" s="15"/>
      <c r="H32" s="54">
        <v>12000</v>
      </c>
      <c r="I32" s="22"/>
      <c r="J32" s="23"/>
    </row>
    <row r="33" spans="1:16" s="17" customFormat="1" x14ac:dyDescent="0.25">
      <c r="B33" s="18">
        <v>203</v>
      </c>
      <c r="C33" s="17" t="s">
        <v>16</v>
      </c>
      <c r="E33" s="15"/>
      <c r="F33" s="54">
        <v>5625</v>
      </c>
      <c r="G33" s="15"/>
      <c r="H33" s="54">
        <v>4078.8</v>
      </c>
      <c r="I33" s="22"/>
      <c r="J33" s="23" t="s">
        <v>99</v>
      </c>
      <c r="K33" s="24"/>
      <c r="L33" s="24"/>
      <c r="O33" s="24"/>
      <c r="P33" s="24"/>
    </row>
    <row r="34" spans="1:16" s="24" customFormat="1" x14ac:dyDescent="0.25">
      <c r="A34" s="17"/>
      <c r="B34" s="18">
        <v>206</v>
      </c>
      <c r="C34" s="17" t="s">
        <v>17</v>
      </c>
      <c r="D34" s="17"/>
      <c r="E34" s="15"/>
      <c r="F34" s="54">
        <v>1170</v>
      </c>
      <c r="G34" s="15"/>
      <c r="H34" s="54">
        <v>1143.3</v>
      </c>
      <c r="I34" s="22"/>
      <c r="J34" s="23" t="s">
        <v>100</v>
      </c>
      <c r="K34" s="17"/>
      <c r="L34" s="17"/>
      <c r="O34" s="17"/>
      <c r="P34" s="17"/>
    </row>
    <row r="35" spans="1:16" s="17" customFormat="1" x14ac:dyDescent="0.25">
      <c r="B35" s="18">
        <v>211</v>
      </c>
      <c r="C35" s="17" t="s">
        <v>18</v>
      </c>
      <c r="E35" s="15"/>
      <c r="F35" s="54">
        <v>504</v>
      </c>
      <c r="G35" s="15"/>
      <c r="H35" s="54">
        <v>500</v>
      </c>
      <c r="I35" s="22"/>
      <c r="J35" s="23" t="s">
        <v>101</v>
      </c>
    </row>
    <row r="36" spans="1:16" s="17" customFormat="1" x14ac:dyDescent="0.25">
      <c r="B36" s="18">
        <v>289</v>
      </c>
      <c r="C36" s="17" t="s">
        <v>19</v>
      </c>
      <c r="E36" s="15"/>
      <c r="F36" s="54">
        <v>2000</v>
      </c>
      <c r="G36" s="15"/>
      <c r="H36" s="54">
        <v>1643</v>
      </c>
      <c r="I36" s="13"/>
      <c r="J36" s="23" t="s">
        <v>102</v>
      </c>
    </row>
    <row r="37" spans="1:16" s="17" customFormat="1" x14ac:dyDescent="0.25">
      <c r="B37" s="18">
        <v>290</v>
      </c>
      <c r="C37" s="17" t="s">
        <v>20</v>
      </c>
      <c r="E37" s="15"/>
      <c r="F37" s="51">
        <v>0</v>
      </c>
      <c r="G37" s="15"/>
      <c r="H37" s="51">
        <v>0</v>
      </c>
      <c r="I37" s="13"/>
      <c r="J37" s="23" t="s">
        <v>103</v>
      </c>
    </row>
    <row r="38" spans="1:16" s="17" customFormat="1" x14ac:dyDescent="0.25">
      <c r="B38" s="18"/>
      <c r="E38" s="15"/>
      <c r="F38" s="53">
        <f>SUM(F32:F37)</f>
        <v>23299</v>
      </c>
      <c r="G38" s="15"/>
      <c r="H38" s="53">
        <f>SUM(H32:H37)</f>
        <v>19365.099999999999</v>
      </c>
      <c r="I38" s="20"/>
      <c r="J38" s="25"/>
    </row>
    <row r="39" spans="1:16" s="17" customFormat="1" x14ac:dyDescent="0.25">
      <c r="A39" s="16" t="s">
        <v>21</v>
      </c>
      <c r="B39" s="21"/>
      <c r="E39" s="15"/>
      <c r="F39" s="51"/>
      <c r="G39" s="15"/>
      <c r="H39" s="51"/>
      <c r="I39" s="13"/>
      <c r="J39" s="23"/>
    </row>
    <row r="40" spans="1:16" s="17" customFormat="1" x14ac:dyDescent="0.25">
      <c r="A40" s="16"/>
      <c r="B40" s="21">
        <v>610</v>
      </c>
      <c r="C40" s="17" t="s">
        <v>22</v>
      </c>
      <c r="E40" s="15"/>
      <c r="F40" s="54">
        <v>-2420</v>
      </c>
      <c r="G40" s="15"/>
      <c r="H40" s="54">
        <v>-2100</v>
      </c>
      <c r="I40" s="22"/>
      <c r="J40" s="23" t="s">
        <v>104</v>
      </c>
    </row>
    <row r="41" spans="1:16" s="17" customFormat="1" x14ac:dyDescent="0.25">
      <c r="B41" s="18">
        <v>620</v>
      </c>
      <c r="C41" s="17" t="s">
        <v>23</v>
      </c>
      <c r="E41" s="15"/>
      <c r="F41" s="54">
        <v>-15750</v>
      </c>
      <c r="G41" s="15"/>
      <c r="H41" s="54">
        <v>-11940</v>
      </c>
      <c r="I41" s="22"/>
      <c r="J41" s="23" t="s">
        <v>105</v>
      </c>
    </row>
    <row r="42" spans="1:16" s="17" customFormat="1" x14ac:dyDescent="0.25">
      <c r="B42" s="18">
        <v>630</v>
      </c>
      <c r="C42" s="17" t="s">
        <v>24</v>
      </c>
      <c r="E42" s="15"/>
      <c r="F42" s="54">
        <v>-7350</v>
      </c>
      <c r="G42" s="15"/>
      <c r="H42" s="54">
        <v>-5970</v>
      </c>
      <c r="I42" s="22"/>
      <c r="J42" s="23" t="s">
        <v>106</v>
      </c>
    </row>
    <row r="43" spans="1:16" s="17" customFormat="1" x14ac:dyDescent="0.25">
      <c r="B43" s="18">
        <v>640</v>
      </c>
      <c r="C43" s="17" t="s">
        <v>17</v>
      </c>
      <c r="E43" s="15"/>
      <c r="F43" s="54">
        <v>-3520</v>
      </c>
      <c r="G43" s="15"/>
      <c r="H43" s="54">
        <v>-2000</v>
      </c>
      <c r="I43" s="22"/>
      <c r="J43" s="23" t="s">
        <v>107</v>
      </c>
    </row>
    <row r="44" spans="1:16" s="17" customFormat="1" x14ac:dyDescent="0.25">
      <c r="B44" s="18"/>
      <c r="E44" s="15"/>
      <c r="F44" s="55">
        <f>SUM(F40:F43)</f>
        <v>-29040</v>
      </c>
      <c r="G44" s="15"/>
      <c r="H44" s="55">
        <f>SUM(H40:H43)</f>
        <v>-22010</v>
      </c>
      <c r="I44" s="26"/>
      <c r="J44" s="15" t="s">
        <v>108</v>
      </c>
    </row>
    <row r="45" spans="1:16" s="17" customFormat="1" x14ac:dyDescent="0.25">
      <c r="B45" s="18"/>
      <c r="E45" s="15"/>
      <c r="F45" s="71"/>
      <c r="G45" s="15"/>
      <c r="H45" s="71"/>
      <c r="I45" s="26"/>
      <c r="J45" s="15"/>
    </row>
    <row r="46" spans="1:16" s="17" customFormat="1" x14ac:dyDescent="0.25">
      <c r="A46" s="16" t="s">
        <v>25</v>
      </c>
      <c r="B46" s="21"/>
      <c r="E46" s="15"/>
      <c r="F46" s="51"/>
      <c r="G46" s="15"/>
      <c r="H46" s="51"/>
      <c r="I46" s="13"/>
      <c r="J46" s="15"/>
    </row>
    <row r="47" spans="1:16" s="17" customFormat="1" x14ac:dyDescent="0.25">
      <c r="B47" s="18">
        <v>301</v>
      </c>
      <c r="C47" s="17" t="s">
        <v>26</v>
      </c>
      <c r="E47" s="15"/>
      <c r="F47" s="54">
        <v>86507.7</v>
      </c>
      <c r="G47" s="15"/>
      <c r="H47" s="54">
        <v>85596.832418918915</v>
      </c>
      <c r="I47" s="22"/>
      <c r="J47" s="76" t="s">
        <v>146</v>
      </c>
    </row>
    <row r="48" spans="1:16" s="17" customFormat="1" x14ac:dyDescent="0.25">
      <c r="B48" s="18">
        <v>302</v>
      </c>
      <c r="C48" s="17" t="s">
        <v>27</v>
      </c>
      <c r="E48" s="15"/>
      <c r="F48" s="54">
        <v>15900</v>
      </c>
      <c r="G48" s="15"/>
      <c r="H48" s="54">
        <v>15883.400000000001</v>
      </c>
      <c r="I48" s="22"/>
      <c r="J48" s="77" t="s">
        <v>109</v>
      </c>
    </row>
    <row r="49" spans="1:16" s="17" customFormat="1" x14ac:dyDescent="0.25">
      <c r="B49" s="18">
        <v>303</v>
      </c>
      <c r="C49" s="17" t="s">
        <v>28</v>
      </c>
      <c r="E49" s="15"/>
      <c r="F49" s="54">
        <v>10250</v>
      </c>
      <c r="G49" s="15"/>
      <c r="H49" s="54">
        <v>10233.300000000001</v>
      </c>
      <c r="I49" s="22"/>
      <c r="J49" s="77" t="s">
        <v>109</v>
      </c>
    </row>
    <row r="50" spans="1:16" s="17" customFormat="1" x14ac:dyDescent="0.25">
      <c r="B50" s="18">
        <v>304</v>
      </c>
      <c r="C50" s="27" t="s">
        <v>29</v>
      </c>
      <c r="D50" s="27"/>
      <c r="E50" s="15"/>
      <c r="F50" s="54">
        <v>12560</v>
      </c>
      <c r="G50" s="15"/>
      <c r="H50" s="54">
        <v>11960</v>
      </c>
      <c r="I50" s="22"/>
      <c r="J50" s="74" t="s">
        <v>110</v>
      </c>
    </row>
    <row r="51" spans="1:16" s="17" customFormat="1" x14ac:dyDescent="0.25">
      <c r="B51" s="18">
        <v>305</v>
      </c>
      <c r="C51" s="5" t="s">
        <v>30</v>
      </c>
      <c r="D51" s="5"/>
      <c r="E51" s="15"/>
      <c r="F51" s="54">
        <v>550</v>
      </c>
      <c r="G51" s="15"/>
      <c r="H51" s="54">
        <v>515</v>
      </c>
      <c r="I51" s="22"/>
      <c r="J51" s="74" t="s">
        <v>111</v>
      </c>
    </row>
    <row r="52" spans="1:16" s="17" customFormat="1" ht="29.25" x14ac:dyDescent="0.25">
      <c r="B52" s="18">
        <v>306</v>
      </c>
      <c r="C52" s="17" t="s">
        <v>31</v>
      </c>
      <c r="E52" s="15"/>
      <c r="F52" s="54">
        <v>2913</v>
      </c>
      <c r="G52" s="15"/>
      <c r="H52" s="54">
        <v>4000</v>
      </c>
      <c r="I52" s="22"/>
      <c r="J52" s="77" t="s">
        <v>112</v>
      </c>
    </row>
    <row r="53" spans="1:16" s="17" customFormat="1" ht="29.25" x14ac:dyDescent="0.25">
      <c r="B53" s="18">
        <v>307</v>
      </c>
      <c r="C53" s="17" t="s">
        <v>89</v>
      </c>
      <c r="E53" s="15"/>
      <c r="F53" s="54">
        <v>12600</v>
      </c>
      <c r="G53" s="15"/>
      <c r="H53" s="54">
        <v>12000</v>
      </c>
      <c r="I53" s="22"/>
      <c r="J53" s="77" t="s">
        <v>113</v>
      </c>
    </row>
    <row r="54" spans="1:16" s="17" customFormat="1" x14ac:dyDescent="0.25">
      <c r="B54" s="18">
        <v>308</v>
      </c>
      <c r="C54" s="17" t="s">
        <v>32</v>
      </c>
      <c r="E54" s="15"/>
      <c r="F54" s="54">
        <v>3600</v>
      </c>
      <c r="G54" s="15"/>
      <c r="H54" s="54">
        <v>3350</v>
      </c>
      <c r="I54" s="22"/>
      <c r="J54" s="74" t="s">
        <v>114</v>
      </c>
    </row>
    <row r="55" spans="1:16" s="17" customFormat="1" ht="49.5" customHeight="1" x14ac:dyDescent="0.25">
      <c r="B55" s="18">
        <v>311</v>
      </c>
      <c r="C55" s="17" t="s">
        <v>90</v>
      </c>
      <c r="E55" s="15"/>
      <c r="F55" s="54">
        <v>23000</v>
      </c>
      <c r="G55" s="15"/>
      <c r="H55" s="54">
        <v>15000</v>
      </c>
      <c r="I55" s="22"/>
      <c r="J55" s="15" t="s">
        <v>115</v>
      </c>
    </row>
    <row r="56" spans="1:16" s="17" customFormat="1" x14ac:dyDescent="0.25">
      <c r="B56" s="18">
        <v>312</v>
      </c>
      <c r="C56" s="17" t="s">
        <v>92</v>
      </c>
      <c r="E56" s="15"/>
      <c r="F56" s="54">
        <v>8000</v>
      </c>
      <c r="G56" s="15"/>
      <c r="H56" s="54">
        <v>7000</v>
      </c>
      <c r="I56" s="22"/>
      <c r="J56" s="74" t="s">
        <v>116</v>
      </c>
    </row>
    <row r="57" spans="1:16" s="17" customFormat="1" ht="16.149999999999999" customHeight="1" x14ac:dyDescent="0.25">
      <c r="B57" s="18">
        <v>316</v>
      </c>
      <c r="C57" s="17" t="s">
        <v>33</v>
      </c>
      <c r="E57" s="15"/>
      <c r="F57" s="54">
        <v>1790</v>
      </c>
      <c r="G57" s="15"/>
      <c r="H57" s="54">
        <v>1700</v>
      </c>
      <c r="I57" s="22"/>
      <c r="J57" s="74"/>
    </row>
    <row r="58" spans="1:16" s="17" customFormat="1" x14ac:dyDescent="0.25">
      <c r="B58" s="18">
        <v>318</v>
      </c>
      <c r="C58" s="17" t="s">
        <v>34</v>
      </c>
      <c r="E58" s="15"/>
      <c r="F58" s="54">
        <v>8000</v>
      </c>
      <c r="G58" s="15"/>
      <c r="H58" s="54">
        <v>9500</v>
      </c>
      <c r="I58" s="22"/>
      <c r="J58" s="74" t="s">
        <v>117</v>
      </c>
    </row>
    <row r="59" spans="1:16" s="17" customFormat="1" ht="18.600000000000001" customHeight="1" x14ac:dyDescent="0.25">
      <c r="B59" s="18">
        <v>319</v>
      </c>
      <c r="C59" s="17" t="s">
        <v>35</v>
      </c>
      <c r="E59" s="15"/>
      <c r="F59" s="54">
        <v>27330</v>
      </c>
      <c r="G59" s="15"/>
      <c r="H59" s="54">
        <v>31784</v>
      </c>
      <c r="I59" s="22"/>
      <c r="J59" s="74" t="s">
        <v>118</v>
      </c>
    </row>
    <row r="60" spans="1:16" s="17" customFormat="1" x14ac:dyDescent="0.25">
      <c r="B60" s="18">
        <v>320</v>
      </c>
      <c r="C60" s="17" t="s">
        <v>36</v>
      </c>
      <c r="E60" s="15"/>
      <c r="F60" s="54">
        <v>12829</v>
      </c>
      <c r="G60" s="15"/>
      <c r="H60" s="54">
        <v>13975</v>
      </c>
      <c r="I60" s="22"/>
      <c r="J60" s="74" t="s">
        <v>118</v>
      </c>
    </row>
    <row r="61" spans="1:16" s="17" customFormat="1" x14ac:dyDescent="0.25">
      <c r="B61" s="18">
        <v>321</v>
      </c>
      <c r="C61" s="17" t="s">
        <v>37</v>
      </c>
      <c r="E61" s="15"/>
      <c r="F61" s="54">
        <v>6500</v>
      </c>
      <c r="G61" s="15"/>
      <c r="H61" s="54">
        <v>5323.5</v>
      </c>
      <c r="I61" s="22"/>
      <c r="J61" s="74" t="s">
        <v>119</v>
      </c>
    </row>
    <row r="62" spans="1:16" s="17" customFormat="1" x14ac:dyDescent="0.25">
      <c r="B62" s="18">
        <v>324</v>
      </c>
      <c r="C62" s="17" t="s">
        <v>38</v>
      </c>
      <c r="E62" s="15"/>
      <c r="F62" s="54">
        <v>2100</v>
      </c>
      <c r="G62" s="15"/>
      <c r="H62" s="54">
        <v>1160</v>
      </c>
      <c r="I62" s="22"/>
      <c r="J62" s="75" t="s">
        <v>120</v>
      </c>
      <c r="K62" s="24"/>
      <c r="O62" s="24"/>
      <c r="P62" s="24"/>
    </row>
    <row r="63" spans="1:16" s="24" customFormat="1" x14ac:dyDescent="0.25">
      <c r="A63" s="17"/>
      <c r="B63" s="18">
        <v>325</v>
      </c>
      <c r="C63" s="17" t="s">
        <v>39</v>
      </c>
      <c r="D63" s="17"/>
      <c r="E63" s="15"/>
      <c r="F63" s="54">
        <v>200</v>
      </c>
      <c r="G63" s="15"/>
      <c r="H63" s="54">
        <v>250</v>
      </c>
      <c r="I63" s="22"/>
      <c r="J63" s="15" t="s">
        <v>121</v>
      </c>
      <c r="K63" s="17"/>
      <c r="M63" s="17"/>
      <c r="N63" s="17"/>
      <c r="O63" s="17"/>
      <c r="P63" s="17"/>
    </row>
    <row r="64" spans="1:16" s="17" customFormat="1" ht="43.5" x14ac:dyDescent="0.25">
      <c r="B64" s="18">
        <v>370</v>
      </c>
      <c r="C64" s="17" t="s">
        <v>95</v>
      </c>
      <c r="E64" s="15"/>
      <c r="F64" s="54">
        <v>60000</v>
      </c>
      <c r="G64" s="15"/>
      <c r="H64" s="54"/>
      <c r="I64" s="22"/>
      <c r="J64" s="15" t="s">
        <v>122</v>
      </c>
      <c r="M64" s="24"/>
      <c r="N64" s="24"/>
    </row>
    <row r="65" spans="1:10" s="17" customFormat="1" x14ac:dyDescent="0.25">
      <c r="B65" s="18"/>
      <c r="E65" s="15"/>
      <c r="F65" s="56">
        <f>SUM(F47:F64)</f>
        <v>294629.7</v>
      </c>
      <c r="G65" s="15"/>
      <c r="H65" s="56">
        <f>SUM(H47:H64)</f>
        <v>229231.03241891891</v>
      </c>
      <c r="I65" s="28"/>
      <c r="J65" s="15"/>
    </row>
    <row r="66" spans="1:10" s="17" customFormat="1" x14ac:dyDescent="0.25">
      <c r="A66" s="16" t="s">
        <v>21</v>
      </c>
      <c r="B66" s="21"/>
      <c r="E66" s="15"/>
      <c r="F66" s="51"/>
      <c r="G66" s="15"/>
      <c r="H66" s="51"/>
      <c r="I66" s="13"/>
      <c r="J66" s="15"/>
    </row>
    <row r="67" spans="1:10" s="17" customFormat="1" x14ac:dyDescent="0.25">
      <c r="B67" s="18">
        <v>710</v>
      </c>
      <c r="C67" s="17" t="s">
        <v>40</v>
      </c>
      <c r="E67" s="15"/>
      <c r="F67" s="51"/>
      <c r="G67" s="15"/>
      <c r="H67" s="51"/>
      <c r="I67" s="13"/>
      <c r="J67" s="15"/>
    </row>
    <row r="68" spans="1:10" s="17" customFormat="1" x14ac:dyDescent="0.25">
      <c r="B68" s="18">
        <v>711</v>
      </c>
      <c r="C68" s="17" t="s">
        <v>41</v>
      </c>
      <c r="E68" s="15"/>
      <c r="F68" s="54"/>
      <c r="G68" s="15"/>
      <c r="H68" s="54"/>
      <c r="I68" s="22"/>
      <c r="J68" s="15"/>
    </row>
    <row r="69" spans="1:10" s="17" customFormat="1" x14ac:dyDescent="0.25">
      <c r="B69" s="18">
        <v>720</v>
      </c>
      <c r="C69" s="17" t="s">
        <v>42</v>
      </c>
      <c r="E69" s="15"/>
      <c r="F69" s="54">
        <v>-45300</v>
      </c>
      <c r="G69" s="15"/>
      <c r="H69" s="54">
        <v>-60000</v>
      </c>
      <c r="I69" s="22"/>
      <c r="J69" s="15"/>
    </row>
    <row r="70" spans="1:10" s="17" customFormat="1" x14ac:dyDescent="0.25">
      <c r="B70" s="18">
        <v>721</v>
      </c>
      <c r="C70" s="17" t="s">
        <v>43</v>
      </c>
      <c r="E70" s="15"/>
      <c r="F70" s="54">
        <v>0</v>
      </c>
      <c r="G70" s="15"/>
      <c r="H70" s="54"/>
      <c r="I70" s="22"/>
      <c r="J70" s="15"/>
    </row>
    <row r="71" spans="1:10" s="17" customFormat="1" x14ac:dyDescent="0.25">
      <c r="B71" s="18">
        <v>730</v>
      </c>
      <c r="C71" s="17" t="s">
        <v>34</v>
      </c>
      <c r="E71" s="15"/>
      <c r="F71" s="54">
        <v>-8000</v>
      </c>
      <c r="G71" s="15"/>
      <c r="H71" s="54"/>
      <c r="I71" s="22"/>
      <c r="J71" s="15" t="s">
        <v>123</v>
      </c>
    </row>
    <row r="72" spans="1:10" s="17" customFormat="1" x14ac:dyDescent="0.25">
      <c r="B72" s="18"/>
      <c r="E72" s="15"/>
      <c r="F72" s="56">
        <f>SUM(F67:F71)</f>
        <v>-53300</v>
      </c>
      <c r="G72" s="15"/>
      <c r="H72" s="56">
        <f>SUM(H67:H71)</f>
        <v>-60000</v>
      </c>
      <c r="I72" s="28"/>
      <c r="J72" s="15"/>
    </row>
    <row r="73" spans="1:10" s="17" customFormat="1" x14ac:dyDescent="0.25">
      <c r="B73" s="18"/>
      <c r="E73" s="15"/>
      <c r="F73" s="72"/>
      <c r="G73" s="15"/>
      <c r="H73" s="72"/>
      <c r="I73" s="28"/>
      <c r="J73" s="15"/>
    </row>
    <row r="74" spans="1:10" s="17" customFormat="1" x14ac:dyDescent="0.25">
      <c r="A74" s="16" t="s">
        <v>44</v>
      </c>
      <c r="B74" s="21"/>
      <c r="E74" s="15"/>
      <c r="F74" s="51"/>
      <c r="G74" s="15"/>
      <c r="H74" s="51"/>
      <c r="I74" s="13"/>
      <c r="J74" s="15"/>
    </row>
    <row r="75" spans="1:10" s="17" customFormat="1" x14ac:dyDescent="0.25">
      <c r="B75" s="18">
        <v>125</v>
      </c>
      <c r="C75" s="17" t="s">
        <v>10</v>
      </c>
      <c r="E75" s="15"/>
      <c r="F75" s="52">
        <v>3600</v>
      </c>
      <c r="G75" s="15"/>
      <c r="H75" s="52">
        <v>3600</v>
      </c>
      <c r="I75" s="2"/>
      <c r="J75" s="74" t="s">
        <v>124</v>
      </c>
    </row>
    <row r="76" spans="1:10" s="17" customFormat="1" x14ac:dyDescent="0.25">
      <c r="B76" s="18">
        <v>415</v>
      </c>
      <c r="C76" s="17" t="s">
        <v>45</v>
      </c>
      <c r="E76" s="15"/>
      <c r="F76" s="54">
        <v>400</v>
      </c>
      <c r="G76" s="15"/>
      <c r="H76" s="54">
        <v>600</v>
      </c>
      <c r="I76" s="22"/>
      <c r="J76" s="74"/>
    </row>
    <row r="77" spans="1:10" s="17" customFormat="1" x14ac:dyDescent="0.25">
      <c r="B77" s="18">
        <v>431</v>
      </c>
      <c r="C77" s="5" t="s">
        <v>46</v>
      </c>
      <c r="D77" s="5"/>
      <c r="E77" s="15"/>
      <c r="F77" s="54">
        <v>350</v>
      </c>
      <c r="G77" s="15"/>
      <c r="H77" s="54">
        <v>300</v>
      </c>
      <c r="I77" s="22"/>
      <c r="J77" s="74"/>
    </row>
    <row r="78" spans="1:10" s="17" customFormat="1" x14ac:dyDescent="0.25">
      <c r="B78" s="18">
        <v>432</v>
      </c>
      <c r="C78" s="5" t="s">
        <v>91</v>
      </c>
      <c r="D78" s="5"/>
      <c r="E78" s="15"/>
      <c r="F78" s="54">
        <v>600</v>
      </c>
      <c r="G78" s="15"/>
      <c r="H78" s="54">
        <v>500</v>
      </c>
      <c r="I78" s="22"/>
      <c r="J78" s="74"/>
    </row>
    <row r="79" spans="1:10" s="17" customFormat="1" x14ac:dyDescent="0.25">
      <c r="B79" s="18">
        <v>433</v>
      </c>
      <c r="C79" s="5" t="s">
        <v>47</v>
      </c>
      <c r="D79" s="5"/>
      <c r="E79" s="15"/>
      <c r="F79" s="54">
        <v>2100</v>
      </c>
      <c r="G79" s="15"/>
      <c r="H79" s="54">
        <v>2500</v>
      </c>
      <c r="I79" s="22"/>
      <c r="J79" s="74" t="s">
        <v>125</v>
      </c>
    </row>
    <row r="80" spans="1:10" s="17" customFormat="1" x14ac:dyDescent="0.25">
      <c r="B80" s="18">
        <v>434</v>
      </c>
      <c r="C80" s="5" t="s">
        <v>48</v>
      </c>
      <c r="D80" s="5"/>
      <c r="E80" s="15"/>
      <c r="F80" s="54">
        <v>150</v>
      </c>
      <c r="G80" s="15"/>
      <c r="H80" s="54">
        <v>250</v>
      </c>
      <c r="I80" s="22"/>
      <c r="J80" s="74"/>
    </row>
    <row r="81" spans="1:16" s="17" customFormat="1" x14ac:dyDescent="0.25">
      <c r="B81" s="18"/>
      <c r="E81" s="15"/>
      <c r="F81" s="56">
        <f>SUM(F75:F80)</f>
        <v>7200</v>
      </c>
      <c r="G81" s="15"/>
      <c r="H81" s="56">
        <f>SUM(H75:H80)</f>
        <v>7750</v>
      </c>
      <c r="I81" s="28"/>
      <c r="J81" s="15"/>
    </row>
    <row r="82" spans="1:16" s="17" customFormat="1" x14ac:dyDescent="0.25">
      <c r="A82" s="16" t="s">
        <v>21</v>
      </c>
      <c r="B82" s="21"/>
      <c r="E82" s="15"/>
      <c r="F82" s="51"/>
      <c r="G82" s="15"/>
      <c r="H82" s="51"/>
      <c r="I82" s="13"/>
      <c r="J82" s="15"/>
    </row>
    <row r="83" spans="1:16" s="17" customFormat="1" x14ac:dyDescent="0.25">
      <c r="A83" s="16"/>
      <c r="B83" s="18">
        <v>830</v>
      </c>
      <c r="C83" s="17" t="s">
        <v>96</v>
      </c>
      <c r="E83" s="15"/>
      <c r="F83" s="54">
        <v>-60000</v>
      </c>
      <c r="G83" s="15"/>
      <c r="H83" s="51"/>
      <c r="I83" s="13"/>
      <c r="J83" s="15"/>
    </row>
    <row r="84" spans="1:16" s="17" customFormat="1" x14ac:dyDescent="0.25">
      <c r="B84" s="18">
        <v>831</v>
      </c>
      <c r="C84" s="5" t="s">
        <v>49</v>
      </c>
      <c r="D84" s="5"/>
      <c r="E84" s="15"/>
      <c r="F84" s="54">
        <v>-905</v>
      </c>
      <c r="G84" s="15"/>
      <c r="H84" s="54">
        <v>-881</v>
      </c>
      <c r="I84" s="22"/>
      <c r="J84" s="15"/>
    </row>
    <row r="85" spans="1:16" s="17" customFormat="1" x14ac:dyDescent="0.25">
      <c r="B85" s="18"/>
      <c r="E85" s="15"/>
      <c r="F85" s="56">
        <f>SUM(F83:F84)</f>
        <v>-60905</v>
      </c>
      <c r="G85" s="15"/>
      <c r="H85" s="56">
        <f>SUM(H83:H84)</f>
        <v>-881</v>
      </c>
      <c r="I85" s="28"/>
      <c r="J85" s="15"/>
      <c r="K85" s="11"/>
      <c r="O85" s="11"/>
      <c r="P85" s="11"/>
    </row>
    <row r="86" spans="1:16" s="11" customFormat="1" x14ac:dyDescent="0.25">
      <c r="A86" s="16" t="s">
        <v>50</v>
      </c>
      <c r="B86" s="21"/>
      <c r="C86" s="12"/>
      <c r="D86" s="12"/>
      <c r="E86" s="15"/>
      <c r="F86" s="51"/>
      <c r="G86" s="15"/>
      <c r="H86" s="51"/>
      <c r="I86" s="13"/>
      <c r="J86" s="15"/>
      <c r="K86" s="17"/>
      <c r="M86" s="17"/>
      <c r="N86" s="17"/>
    </row>
    <row r="87" spans="1:16" s="17" customFormat="1" x14ac:dyDescent="0.25">
      <c r="B87" s="18">
        <v>101</v>
      </c>
      <c r="C87" s="17" t="s">
        <v>51</v>
      </c>
      <c r="E87" s="15"/>
      <c r="F87" s="52">
        <v>1850</v>
      </c>
      <c r="G87" s="15"/>
      <c r="H87" s="52">
        <v>1850</v>
      </c>
      <c r="I87" s="2"/>
      <c r="J87" s="74" t="s">
        <v>126</v>
      </c>
      <c r="K87" s="11"/>
      <c r="M87" s="11"/>
      <c r="N87" s="11"/>
    </row>
    <row r="88" spans="1:16" s="17" customFormat="1" x14ac:dyDescent="0.25">
      <c r="B88" s="18">
        <v>102</v>
      </c>
      <c r="C88" s="17" t="s">
        <v>52</v>
      </c>
      <c r="E88" s="15"/>
      <c r="F88" s="52">
        <v>200</v>
      </c>
      <c r="G88" s="15"/>
      <c r="H88" s="52">
        <v>165</v>
      </c>
      <c r="I88" s="2"/>
      <c r="J88" s="15" t="s">
        <v>127</v>
      </c>
      <c r="L88" s="11"/>
      <c r="O88" s="11"/>
      <c r="P88" s="11"/>
    </row>
    <row r="89" spans="1:16" s="11" customFormat="1" ht="15.6" customHeight="1" x14ac:dyDescent="0.25">
      <c r="B89" s="18">
        <v>103</v>
      </c>
      <c r="C89" s="17" t="s">
        <v>26</v>
      </c>
      <c r="D89" s="17"/>
      <c r="E89" s="15"/>
      <c r="F89" s="52">
        <v>97248.482041005118</v>
      </c>
      <c r="G89" s="15"/>
      <c r="H89" s="52">
        <v>91246.350181951173</v>
      </c>
      <c r="I89" s="2"/>
      <c r="J89" s="15" t="s">
        <v>146</v>
      </c>
      <c r="K89" s="17"/>
      <c r="L89" s="17"/>
      <c r="M89" s="17"/>
      <c r="N89" s="17"/>
      <c r="O89" s="17"/>
      <c r="P89" s="17"/>
    </row>
    <row r="90" spans="1:16" s="17" customFormat="1" x14ac:dyDescent="0.25">
      <c r="B90" s="18">
        <v>105</v>
      </c>
      <c r="C90" s="17" t="s">
        <v>53</v>
      </c>
      <c r="E90" s="29"/>
      <c r="F90" s="57">
        <v>2200</v>
      </c>
      <c r="G90" s="29"/>
      <c r="H90" s="57">
        <v>3100</v>
      </c>
      <c r="I90" s="30"/>
      <c r="J90" s="15" t="s">
        <v>127</v>
      </c>
      <c r="M90" s="11"/>
      <c r="N90" s="11"/>
    </row>
    <row r="91" spans="1:16" s="17" customFormat="1" x14ac:dyDescent="0.25">
      <c r="B91" s="18">
        <v>106</v>
      </c>
      <c r="C91" s="17" t="s">
        <v>54</v>
      </c>
      <c r="E91" s="15"/>
      <c r="F91" s="52">
        <v>400</v>
      </c>
      <c r="G91" s="15"/>
      <c r="H91" s="52">
        <v>600</v>
      </c>
      <c r="I91" s="2"/>
      <c r="J91" s="15" t="s">
        <v>128</v>
      </c>
    </row>
    <row r="92" spans="1:16" s="17" customFormat="1" x14ac:dyDescent="0.25">
      <c r="B92" s="18">
        <v>107</v>
      </c>
      <c r="C92" s="17" t="s">
        <v>55</v>
      </c>
      <c r="E92" s="29"/>
      <c r="F92" s="57">
        <v>2130</v>
      </c>
      <c r="G92" s="29"/>
      <c r="H92" s="57">
        <v>2500</v>
      </c>
      <c r="I92" s="30"/>
      <c r="J92" s="15" t="s">
        <v>127</v>
      </c>
    </row>
    <row r="93" spans="1:16" s="17" customFormat="1" ht="15.6" customHeight="1" x14ac:dyDescent="0.25">
      <c r="B93" s="18">
        <v>108</v>
      </c>
      <c r="C93" s="17" t="s">
        <v>56</v>
      </c>
      <c r="E93" s="15"/>
      <c r="F93" s="52">
        <v>5740</v>
      </c>
      <c r="G93" s="15"/>
      <c r="H93" s="52">
        <v>4600</v>
      </c>
      <c r="I93" s="2"/>
      <c r="J93" s="80" t="s">
        <v>129</v>
      </c>
    </row>
    <row r="94" spans="1:16" s="17" customFormat="1" ht="17.45" customHeight="1" x14ac:dyDescent="0.25">
      <c r="B94" s="18">
        <v>109</v>
      </c>
      <c r="C94" s="17" t="s">
        <v>57</v>
      </c>
      <c r="E94" s="15"/>
      <c r="F94" s="52">
        <v>2180</v>
      </c>
      <c r="G94" s="15"/>
      <c r="H94" s="52">
        <v>1835</v>
      </c>
      <c r="I94" s="2"/>
      <c r="J94" s="15" t="s">
        <v>130</v>
      </c>
    </row>
    <row r="95" spans="1:16" s="17" customFormat="1" ht="16.149999999999999" customHeight="1" x14ac:dyDescent="0.25">
      <c r="B95" s="18">
        <v>110</v>
      </c>
      <c r="C95" s="17" t="s">
        <v>58</v>
      </c>
      <c r="E95" s="15"/>
      <c r="F95" s="52">
        <v>1820</v>
      </c>
      <c r="G95" s="15"/>
      <c r="H95" s="52">
        <v>1750</v>
      </c>
      <c r="I95" s="2"/>
      <c r="J95" s="15" t="s">
        <v>131</v>
      </c>
    </row>
    <row r="96" spans="1:16" s="17" customFormat="1" x14ac:dyDescent="0.25">
      <c r="B96" s="18">
        <v>111</v>
      </c>
      <c r="C96" s="17" t="s">
        <v>59</v>
      </c>
      <c r="E96" s="15"/>
      <c r="F96" s="52">
        <v>200</v>
      </c>
      <c r="G96" s="15"/>
      <c r="H96" s="52">
        <v>310</v>
      </c>
      <c r="I96" s="2"/>
      <c r="J96" s="15" t="s">
        <v>132</v>
      </c>
    </row>
    <row r="97" spans="1:10" s="17" customFormat="1" ht="14.25" customHeight="1" x14ac:dyDescent="0.25">
      <c r="B97" s="18">
        <v>112</v>
      </c>
      <c r="C97" s="17" t="s">
        <v>60</v>
      </c>
      <c r="E97" s="15"/>
      <c r="F97" s="52">
        <v>900</v>
      </c>
      <c r="G97" s="15"/>
      <c r="H97" s="52">
        <v>900</v>
      </c>
      <c r="I97" s="2"/>
      <c r="J97" s="15" t="s">
        <v>133</v>
      </c>
    </row>
    <row r="98" spans="1:10" s="17" customFormat="1" ht="17.45" customHeight="1" x14ac:dyDescent="0.25">
      <c r="B98" s="18">
        <v>113</v>
      </c>
      <c r="C98" s="17" t="s">
        <v>61</v>
      </c>
      <c r="E98" s="15"/>
      <c r="F98" s="52">
        <v>5000</v>
      </c>
      <c r="G98" s="15"/>
      <c r="H98" s="52">
        <v>5000</v>
      </c>
      <c r="I98" s="2"/>
      <c r="J98" s="15" t="s">
        <v>134</v>
      </c>
    </row>
    <row r="99" spans="1:10" s="17" customFormat="1" x14ac:dyDescent="0.25">
      <c r="B99" s="18">
        <v>119</v>
      </c>
      <c r="C99" s="17" t="s">
        <v>62</v>
      </c>
      <c r="E99" s="15"/>
      <c r="F99" s="52">
        <v>3250</v>
      </c>
      <c r="G99" s="15"/>
      <c r="H99" s="52">
        <v>3120</v>
      </c>
      <c r="I99" s="2"/>
      <c r="J99" s="15" t="s">
        <v>135</v>
      </c>
    </row>
    <row r="100" spans="1:10" s="17" customFormat="1" x14ac:dyDescent="0.25">
      <c r="B100" s="18">
        <v>120</v>
      </c>
      <c r="C100" s="17" t="s">
        <v>63</v>
      </c>
      <c r="E100" s="15"/>
      <c r="F100" s="52">
        <v>1975</v>
      </c>
      <c r="G100" s="15"/>
      <c r="H100" s="52">
        <v>1898.0320000000002</v>
      </c>
      <c r="I100" s="2"/>
      <c r="J100" s="15" t="s">
        <v>136</v>
      </c>
    </row>
    <row r="101" spans="1:10" s="17" customFormat="1" ht="16.149999999999999" customHeight="1" x14ac:dyDescent="0.25">
      <c r="B101" s="18">
        <v>121</v>
      </c>
      <c r="C101" s="17" t="s">
        <v>64</v>
      </c>
      <c r="E101" s="15"/>
      <c r="F101" s="52">
        <v>-1500</v>
      </c>
      <c r="G101" s="15"/>
      <c r="H101" s="52">
        <v>0</v>
      </c>
      <c r="I101" s="2"/>
      <c r="J101" s="15" t="s">
        <v>137</v>
      </c>
    </row>
    <row r="102" spans="1:10" s="17" customFormat="1" x14ac:dyDescent="0.25">
      <c r="B102" s="18">
        <v>124</v>
      </c>
      <c r="C102" s="17" t="s">
        <v>65</v>
      </c>
      <c r="E102" s="15"/>
      <c r="F102" s="52">
        <v>750</v>
      </c>
      <c r="G102" s="15"/>
      <c r="H102" s="52">
        <v>1000</v>
      </c>
      <c r="I102" s="2"/>
      <c r="J102" s="15" t="s">
        <v>138</v>
      </c>
    </row>
    <row r="103" spans="1:10" s="17" customFormat="1" x14ac:dyDescent="0.25">
      <c r="B103" s="18">
        <v>126</v>
      </c>
      <c r="C103" s="17" t="s">
        <v>66</v>
      </c>
      <c r="E103" s="15"/>
      <c r="F103" s="52">
        <v>100</v>
      </c>
      <c r="G103" s="15"/>
      <c r="H103" s="52">
        <v>100</v>
      </c>
      <c r="I103" s="2"/>
      <c r="J103" s="15" t="s">
        <v>139</v>
      </c>
    </row>
    <row r="104" spans="1:10" s="17" customFormat="1" x14ac:dyDescent="0.25">
      <c r="B104" s="18">
        <v>128</v>
      </c>
      <c r="C104" s="17" t="s">
        <v>67</v>
      </c>
      <c r="E104" s="15"/>
      <c r="F104" s="52">
        <v>15</v>
      </c>
      <c r="G104" s="15"/>
      <c r="H104" s="52">
        <v>0</v>
      </c>
      <c r="I104" s="2"/>
      <c r="J104" s="15" t="s">
        <v>140</v>
      </c>
    </row>
    <row r="105" spans="1:10" s="17" customFormat="1" x14ac:dyDescent="0.25">
      <c r="B105" s="18">
        <v>160</v>
      </c>
      <c r="C105" s="17" t="s">
        <v>68</v>
      </c>
      <c r="E105" s="15"/>
      <c r="F105" s="52">
        <v>4000</v>
      </c>
      <c r="G105" s="15"/>
      <c r="H105" s="52">
        <v>0</v>
      </c>
      <c r="I105" s="2"/>
      <c r="J105" s="15" t="s">
        <v>141</v>
      </c>
    </row>
    <row r="106" spans="1:10" s="17" customFormat="1" x14ac:dyDescent="0.25">
      <c r="B106" s="18">
        <v>161</v>
      </c>
      <c r="C106" s="17" t="s">
        <v>69</v>
      </c>
      <c r="E106" s="15"/>
      <c r="F106" s="52">
        <v>600</v>
      </c>
      <c r="G106" s="15"/>
      <c r="H106" s="52">
        <v>600</v>
      </c>
      <c r="I106" s="2"/>
      <c r="J106" s="15" t="s">
        <v>142</v>
      </c>
    </row>
    <row r="107" spans="1:10" s="17" customFormat="1" x14ac:dyDescent="0.25">
      <c r="B107" s="18">
        <v>162</v>
      </c>
      <c r="C107" s="17" t="s">
        <v>70</v>
      </c>
      <c r="E107" s="15"/>
      <c r="F107" s="52">
        <v>90</v>
      </c>
      <c r="G107" s="15"/>
      <c r="H107" s="52">
        <v>135</v>
      </c>
      <c r="I107" s="2"/>
      <c r="J107" s="15" t="s">
        <v>127</v>
      </c>
    </row>
    <row r="108" spans="1:10" s="17" customFormat="1" x14ac:dyDescent="0.25">
      <c r="B108" s="18">
        <v>168</v>
      </c>
      <c r="C108" s="17" t="s">
        <v>71</v>
      </c>
      <c r="E108" s="15"/>
      <c r="F108" s="52">
        <v>200</v>
      </c>
      <c r="G108" s="15"/>
      <c r="H108" s="52">
        <v>155</v>
      </c>
      <c r="I108" s="2"/>
      <c r="J108" s="15" t="s">
        <v>143</v>
      </c>
    </row>
    <row r="109" spans="1:10" s="17" customFormat="1" x14ac:dyDescent="0.25">
      <c r="B109" s="18">
        <v>169</v>
      </c>
      <c r="C109" s="17" t="s">
        <v>72</v>
      </c>
      <c r="E109" s="15"/>
      <c r="F109" s="52">
        <v>200</v>
      </c>
      <c r="G109" s="15"/>
      <c r="H109" s="52">
        <v>185</v>
      </c>
      <c r="I109" s="2"/>
      <c r="J109" s="15"/>
    </row>
    <row r="110" spans="1:10" s="17" customFormat="1" x14ac:dyDescent="0.25">
      <c r="B110" s="18">
        <v>190</v>
      </c>
      <c r="C110" s="17" t="s">
        <v>8</v>
      </c>
      <c r="E110" s="15"/>
      <c r="F110" s="52">
        <v>0</v>
      </c>
      <c r="G110" s="15"/>
      <c r="H110" s="52">
        <v>0</v>
      </c>
      <c r="I110" s="2"/>
      <c r="J110" s="15"/>
    </row>
    <row r="111" spans="1:10" s="17" customFormat="1" x14ac:dyDescent="0.25">
      <c r="B111" s="18"/>
      <c r="E111" s="15"/>
      <c r="F111" s="53">
        <f>SUM(F87:F110)</f>
        <v>129548.48204100512</v>
      </c>
      <c r="G111" s="15"/>
      <c r="H111" s="53">
        <f>SUM(H87:H110)</f>
        <v>121049.38218195118</v>
      </c>
      <c r="I111" s="20"/>
      <c r="J111" s="31"/>
    </row>
    <row r="112" spans="1:10" s="17" customFormat="1" x14ac:dyDescent="0.25">
      <c r="A112" s="16" t="s">
        <v>21</v>
      </c>
      <c r="B112" s="21"/>
      <c r="E112" s="15"/>
      <c r="F112" s="51"/>
      <c r="G112" s="15"/>
      <c r="H112" s="51"/>
      <c r="I112" s="13"/>
      <c r="J112" s="15"/>
    </row>
    <row r="113" spans="1:10" s="17" customFormat="1" x14ac:dyDescent="0.25">
      <c r="B113" s="18">
        <v>520</v>
      </c>
      <c r="C113" s="17" t="s">
        <v>73</v>
      </c>
      <c r="E113" s="15"/>
      <c r="F113" s="54">
        <v>-1670</v>
      </c>
      <c r="G113" s="15"/>
      <c r="H113" s="54">
        <v>-2000</v>
      </c>
      <c r="I113" s="22"/>
      <c r="J113" s="15" t="s">
        <v>127</v>
      </c>
    </row>
    <row r="114" spans="1:10" s="17" customFormat="1" x14ac:dyDescent="0.25">
      <c r="B114" s="18">
        <v>549</v>
      </c>
      <c r="C114" s="17" t="s">
        <v>74</v>
      </c>
      <c r="E114" s="15"/>
      <c r="F114" s="54">
        <v>-3000</v>
      </c>
      <c r="G114" s="15"/>
      <c r="H114" s="54">
        <v>-2750</v>
      </c>
      <c r="I114" s="22"/>
      <c r="J114" s="15" t="s">
        <v>144</v>
      </c>
    </row>
    <row r="115" spans="1:10" s="17" customFormat="1" x14ac:dyDescent="0.25">
      <c r="B115" s="18">
        <v>560</v>
      </c>
      <c r="C115" s="17" t="s">
        <v>68</v>
      </c>
      <c r="E115" s="15"/>
      <c r="F115" s="54">
        <v>-4000</v>
      </c>
      <c r="G115" s="15"/>
      <c r="H115" s="54"/>
      <c r="I115" s="22"/>
      <c r="J115" s="15" t="s">
        <v>141</v>
      </c>
    </row>
    <row r="116" spans="1:10" s="17" customFormat="1" x14ac:dyDescent="0.25">
      <c r="B116" s="18"/>
      <c r="E116" s="15"/>
      <c r="F116" s="56">
        <f>SUM(F113:F115)</f>
        <v>-8670</v>
      </c>
      <c r="G116" s="15"/>
      <c r="H116" s="56">
        <f>SUM(H113:H115)</f>
        <v>-4750</v>
      </c>
      <c r="I116" s="28"/>
      <c r="J116" s="15"/>
    </row>
    <row r="117" spans="1:10" s="17" customFormat="1" x14ac:dyDescent="0.25">
      <c r="A117" s="32" t="s">
        <v>75</v>
      </c>
      <c r="B117" s="21"/>
      <c r="E117" s="15"/>
      <c r="F117" s="51"/>
      <c r="G117" s="15"/>
      <c r="H117" s="51"/>
      <c r="I117" s="13"/>
      <c r="J117" s="15"/>
    </row>
    <row r="118" spans="1:10" s="17" customFormat="1" x14ac:dyDescent="0.25">
      <c r="A118" s="16" t="s">
        <v>2</v>
      </c>
      <c r="B118" s="21"/>
      <c r="E118" s="15"/>
      <c r="F118" s="51"/>
      <c r="G118" s="15"/>
      <c r="H118" s="51"/>
      <c r="I118" s="13"/>
      <c r="J118" s="15"/>
    </row>
    <row r="119" spans="1:10" s="17" customFormat="1" x14ac:dyDescent="0.25">
      <c r="B119" s="18">
        <v>401</v>
      </c>
      <c r="C119" s="17" t="s">
        <v>12</v>
      </c>
      <c r="E119" s="15"/>
      <c r="F119" s="51">
        <v>0</v>
      </c>
      <c r="G119" s="15"/>
      <c r="H119" s="51">
        <v>0</v>
      </c>
      <c r="I119" s="13"/>
      <c r="J119" s="15"/>
    </row>
    <row r="120" spans="1:10" s="17" customFormat="1" ht="21" customHeight="1" x14ac:dyDescent="0.25">
      <c r="B120" s="33"/>
      <c r="E120" s="15"/>
      <c r="F120" s="58">
        <f>SUM(F119:F119)</f>
        <v>0</v>
      </c>
      <c r="G120" s="15"/>
      <c r="H120" s="58">
        <f>SUM(H119:H119)</f>
        <v>0</v>
      </c>
      <c r="I120" s="13"/>
      <c r="J120" s="15"/>
    </row>
    <row r="121" spans="1:10" s="17" customFormat="1" x14ac:dyDescent="0.25">
      <c r="A121" s="34" t="s">
        <v>76</v>
      </c>
      <c r="B121" s="33"/>
      <c r="E121" s="15"/>
      <c r="F121" s="47">
        <f>F25+F29+F38+F44+F65+F72+F81+F85+F111+F116+F120</f>
        <v>307612.18204100512</v>
      </c>
      <c r="G121" s="15"/>
      <c r="H121" s="47">
        <f>H25+H29+H38+H44+H65+H72+H81+H85+H111+H116+H120</f>
        <v>294630.51460087008</v>
      </c>
      <c r="I121" s="35"/>
      <c r="J121" s="31"/>
    </row>
    <row r="122" spans="1:10" s="17" customFormat="1" x14ac:dyDescent="0.25">
      <c r="A122" s="34" t="s">
        <v>77</v>
      </c>
      <c r="B122" s="33"/>
      <c r="E122" s="15"/>
      <c r="F122" s="46">
        <v>0</v>
      </c>
      <c r="G122" s="15"/>
      <c r="H122" s="46">
        <v>0</v>
      </c>
      <c r="I122" s="19"/>
      <c r="J122" s="31"/>
    </row>
    <row r="123" spans="1:10" s="17" customFormat="1" x14ac:dyDescent="0.25">
      <c r="A123" s="34" t="s">
        <v>78</v>
      </c>
      <c r="B123" s="33"/>
      <c r="E123" s="15"/>
      <c r="F123" s="47">
        <f t="shared" ref="F123" si="0">SUM(F121:F122)</f>
        <v>307612.18204100512</v>
      </c>
      <c r="G123" s="15"/>
      <c r="H123" s="47">
        <f t="shared" ref="H123" si="1">SUM(H121:H122)</f>
        <v>294630.51460087008</v>
      </c>
      <c r="I123" s="35"/>
      <c r="J123" s="31"/>
    </row>
    <row r="124" spans="1:10" s="17" customFormat="1" ht="14.25" x14ac:dyDescent="0.2">
      <c r="C124" s="40"/>
      <c r="D124" s="40"/>
      <c r="F124" s="40"/>
      <c r="H124" s="40"/>
      <c r="I124" s="40"/>
      <c r="J124" s="40"/>
    </row>
    <row r="125" spans="1:10" s="17" customFormat="1" ht="14.25" x14ac:dyDescent="0.2">
      <c r="C125" s="40"/>
      <c r="D125" s="40"/>
      <c r="F125" s="40"/>
      <c r="H125" s="40"/>
      <c r="I125" s="40"/>
      <c r="J125" s="40"/>
    </row>
    <row r="126" spans="1:10" s="17" customFormat="1" ht="14.25" x14ac:dyDescent="0.2">
      <c r="C126" s="40"/>
      <c r="D126" s="40"/>
      <c r="F126" s="42"/>
      <c r="H126" s="42"/>
      <c r="I126" s="42"/>
      <c r="J126" s="40"/>
    </row>
    <row r="127" spans="1:10" s="17" customFormat="1" ht="14.25" x14ac:dyDescent="0.2">
      <c r="E127" s="38"/>
      <c r="F127" s="40"/>
      <c r="G127" s="38"/>
      <c r="H127" s="40"/>
      <c r="I127" s="40"/>
      <c r="J127" s="38"/>
    </row>
    <row r="128" spans="1:10" s="17" customFormat="1" ht="14.25" x14ac:dyDescent="0.2"/>
    <row r="129" spans="5:10" s="17" customFormat="1" ht="14.25" x14ac:dyDescent="0.2"/>
    <row r="130" spans="5:10" s="17" customFormat="1" ht="14.25" x14ac:dyDescent="0.2"/>
    <row r="131" spans="5:10" s="17" customFormat="1" ht="14.25" x14ac:dyDescent="0.2"/>
    <row r="132" spans="5:10" s="17" customFormat="1" ht="14.25" x14ac:dyDescent="0.2"/>
    <row r="133" spans="5:10" s="17" customFormat="1" ht="14.25" x14ac:dyDescent="0.2"/>
    <row r="134" spans="5:10" s="17" customFormat="1" ht="14.25" x14ac:dyDescent="0.2"/>
    <row r="135" spans="5:10" s="17" customFormat="1" ht="14.25" x14ac:dyDescent="0.2"/>
    <row r="136" spans="5:10" s="17" customFormat="1" ht="14.25" x14ac:dyDescent="0.2"/>
    <row r="137" spans="5:10" s="17" customFormat="1" ht="14.25" x14ac:dyDescent="0.2"/>
    <row r="138" spans="5:10" s="17" customFormat="1" ht="14.25" x14ac:dyDescent="0.2"/>
    <row r="139" spans="5:10" s="17" customFormat="1" ht="14.25" x14ac:dyDescent="0.2">
      <c r="E139" s="40"/>
      <c r="F139" s="40"/>
      <c r="G139" s="40"/>
      <c r="H139" s="40"/>
      <c r="I139" s="40"/>
      <c r="J139" s="40"/>
    </row>
    <row r="140" spans="5:10" s="17" customFormat="1" ht="14.25" x14ac:dyDescent="0.2">
      <c r="E140" s="40"/>
      <c r="F140" s="40"/>
      <c r="G140" s="40"/>
      <c r="H140" s="40"/>
      <c r="I140" s="40"/>
      <c r="J140" s="40"/>
    </row>
    <row r="141" spans="5:10" s="17" customFormat="1" ht="14.25" x14ac:dyDescent="0.2">
      <c r="E141" s="40"/>
      <c r="F141" s="40"/>
      <c r="G141" s="40"/>
      <c r="H141" s="40"/>
      <c r="I141" s="40"/>
      <c r="J141" s="40"/>
    </row>
    <row r="142" spans="5:10" s="17" customFormat="1" ht="14.25" x14ac:dyDescent="0.2">
      <c r="E142" s="45"/>
      <c r="F142" s="40"/>
      <c r="G142" s="45"/>
      <c r="H142" s="40"/>
      <c r="I142" s="40"/>
      <c r="J142" s="40"/>
    </row>
    <row r="143" spans="5:10" s="17" customFormat="1" ht="14.25" x14ac:dyDescent="0.2">
      <c r="E143" s="40"/>
      <c r="F143" s="40"/>
      <c r="G143" s="40"/>
      <c r="H143" s="40"/>
      <c r="I143" s="40"/>
      <c r="J143" s="40"/>
    </row>
    <row r="144" spans="5:10" s="17" customFormat="1" ht="14.25" x14ac:dyDescent="0.2">
      <c r="E144" s="36"/>
      <c r="F144" s="37"/>
      <c r="G144" s="36"/>
      <c r="H144" s="37"/>
      <c r="I144" s="37"/>
      <c r="J144" s="36"/>
    </row>
    <row r="145" spans="2:10" s="17" customFormat="1" ht="14.25" x14ac:dyDescent="0.2">
      <c r="E145" s="36"/>
      <c r="F145" s="37"/>
      <c r="G145" s="36"/>
      <c r="H145" s="37"/>
      <c r="I145" s="37"/>
      <c r="J145" s="36"/>
    </row>
    <row r="146" spans="2:10" s="17" customFormat="1" ht="14.25" x14ac:dyDescent="0.2">
      <c r="E146" s="36"/>
      <c r="F146" s="37"/>
      <c r="G146" s="36"/>
      <c r="H146" s="37"/>
      <c r="I146" s="37"/>
      <c r="J146" s="36"/>
    </row>
    <row r="147" spans="2:10" s="17" customFormat="1" ht="14.25" x14ac:dyDescent="0.2">
      <c r="E147" s="36"/>
      <c r="F147" s="37"/>
      <c r="G147" s="36"/>
      <c r="H147" s="37"/>
      <c r="I147" s="37"/>
      <c r="J147" s="36"/>
    </row>
    <row r="148" spans="2:10" s="17" customFormat="1" ht="14.25" x14ac:dyDescent="0.2">
      <c r="E148" s="36"/>
      <c r="F148" s="37"/>
      <c r="G148" s="36"/>
      <c r="H148" s="37"/>
      <c r="I148" s="37"/>
      <c r="J148" s="36"/>
    </row>
    <row r="149" spans="2:10" s="17" customFormat="1" ht="14.25" x14ac:dyDescent="0.2">
      <c r="E149" s="36"/>
      <c r="F149" s="37"/>
      <c r="G149" s="36"/>
      <c r="H149" s="37"/>
      <c r="I149" s="37"/>
      <c r="J149" s="36"/>
    </row>
    <row r="150" spans="2:10" ht="14.25" x14ac:dyDescent="0.2">
      <c r="B150" s="5"/>
      <c r="E150" s="36"/>
      <c r="F150" s="37"/>
      <c r="G150" s="36"/>
      <c r="H150" s="37"/>
      <c r="I150" s="37"/>
      <c r="J150" s="36"/>
    </row>
    <row r="151" spans="2:10" ht="14.25" x14ac:dyDescent="0.2">
      <c r="B151" s="5"/>
      <c r="E151" s="36"/>
      <c r="F151" s="37"/>
      <c r="G151" s="36"/>
      <c r="H151" s="37"/>
      <c r="I151" s="37"/>
      <c r="J151" s="36"/>
    </row>
    <row r="152" spans="2:10" ht="14.25" x14ac:dyDescent="0.2">
      <c r="B152" s="5"/>
      <c r="E152" s="36"/>
      <c r="F152" s="37"/>
      <c r="G152" s="36"/>
      <c r="H152" s="37"/>
      <c r="I152" s="37"/>
      <c r="J152" s="36"/>
    </row>
    <row r="153" spans="2:10" ht="14.25" x14ac:dyDescent="0.2">
      <c r="B153" s="5"/>
      <c r="E153" s="36"/>
      <c r="F153" s="37"/>
      <c r="G153" s="36"/>
      <c r="H153" s="37"/>
      <c r="I153" s="37"/>
      <c r="J153" s="36"/>
    </row>
    <row r="154" spans="2:10" ht="14.25" x14ac:dyDescent="0.2">
      <c r="B154" s="5"/>
      <c r="E154" s="36"/>
      <c r="F154" s="37"/>
      <c r="G154" s="36"/>
      <c r="H154" s="37"/>
      <c r="I154" s="37"/>
      <c r="J154" s="36"/>
    </row>
    <row r="155" spans="2:10" ht="14.25" x14ac:dyDescent="0.2">
      <c r="B155" s="5"/>
      <c r="E155" s="36"/>
      <c r="F155" s="37"/>
      <c r="G155" s="36"/>
      <c r="H155" s="37"/>
      <c r="I155" s="37"/>
      <c r="J155" s="36"/>
    </row>
    <row r="156" spans="2:10" ht="14.25" x14ac:dyDescent="0.2">
      <c r="B156" s="5"/>
      <c r="E156" s="36"/>
      <c r="F156" s="37"/>
      <c r="G156" s="36"/>
      <c r="H156" s="37"/>
      <c r="I156" s="37"/>
      <c r="J156" s="36"/>
    </row>
    <row r="157" spans="2:10" ht="14.25" x14ac:dyDescent="0.2">
      <c r="B157" s="5"/>
      <c r="E157" s="36"/>
      <c r="F157" s="37"/>
      <c r="G157" s="36"/>
      <c r="H157" s="37"/>
      <c r="I157" s="37"/>
      <c r="J157" s="36"/>
    </row>
    <row r="158" spans="2:10" ht="14.25" x14ac:dyDescent="0.2">
      <c r="B158" s="5"/>
      <c r="E158" s="36"/>
      <c r="F158" s="37"/>
      <c r="G158" s="36"/>
      <c r="H158" s="37"/>
      <c r="I158" s="37"/>
      <c r="J158" s="36"/>
    </row>
    <row r="159" spans="2:10" ht="14.25" x14ac:dyDescent="0.2">
      <c r="B159" s="5"/>
      <c r="E159" s="36"/>
      <c r="F159" s="37"/>
      <c r="G159" s="36"/>
      <c r="H159" s="37"/>
      <c r="I159" s="37"/>
      <c r="J159" s="36"/>
    </row>
    <row r="160" spans="2:10" ht="14.25" x14ac:dyDescent="0.2">
      <c r="B160" s="5"/>
      <c r="E160" s="36"/>
      <c r="F160" s="37"/>
      <c r="G160" s="36"/>
      <c r="H160" s="37"/>
      <c r="I160" s="37"/>
      <c r="J160" s="36"/>
    </row>
    <row r="161" spans="2:10" ht="14.25" x14ac:dyDescent="0.2">
      <c r="B161" s="5"/>
      <c r="E161" s="36"/>
      <c r="F161" s="37"/>
      <c r="G161" s="36"/>
      <c r="H161" s="37"/>
      <c r="I161" s="37"/>
      <c r="J161" s="36"/>
    </row>
    <row r="162" spans="2:10" ht="14.25" x14ac:dyDescent="0.2">
      <c r="B162" s="5"/>
      <c r="E162" s="36"/>
      <c r="F162" s="37"/>
      <c r="G162" s="36"/>
      <c r="H162" s="37"/>
      <c r="I162" s="37"/>
      <c r="J162" s="36"/>
    </row>
    <row r="163" spans="2:10" ht="14.25" x14ac:dyDescent="0.2">
      <c r="B163" s="5"/>
      <c r="E163" s="36"/>
      <c r="F163" s="37"/>
      <c r="G163" s="36"/>
      <c r="H163" s="37"/>
      <c r="I163" s="37"/>
      <c r="J163" s="36"/>
    </row>
    <row r="164" spans="2:10" ht="14.25" x14ac:dyDescent="0.2">
      <c r="B164" s="5"/>
      <c r="E164" s="36"/>
      <c r="F164" s="37"/>
      <c r="G164" s="36"/>
      <c r="H164" s="37"/>
      <c r="I164" s="37"/>
      <c r="J164" s="36"/>
    </row>
    <row r="165" spans="2:10" ht="14.25" x14ac:dyDescent="0.2">
      <c r="B165" s="5"/>
      <c r="E165" s="36"/>
      <c r="F165" s="37"/>
      <c r="G165" s="36"/>
      <c r="H165" s="37"/>
      <c r="I165" s="37"/>
      <c r="J165" s="36"/>
    </row>
    <row r="166" spans="2:10" ht="14.25" x14ac:dyDescent="0.2">
      <c r="B166" s="5"/>
      <c r="E166" s="36"/>
      <c r="F166" s="37"/>
      <c r="G166" s="36"/>
      <c r="H166" s="37"/>
      <c r="I166" s="37"/>
      <c r="J166" s="36"/>
    </row>
    <row r="167" spans="2:10" ht="14.25" x14ac:dyDescent="0.2">
      <c r="B167" s="5"/>
      <c r="E167" s="36"/>
      <c r="F167" s="37"/>
      <c r="G167" s="36"/>
      <c r="H167" s="37"/>
      <c r="I167" s="37"/>
      <c r="J167" s="36"/>
    </row>
    <row r="168" spans="2:10" ht="14.25" x14ac:dyDescent="0.2">
      <c r="B168" s="5"/>
      <c r="E168" s="36"/>
      <c r="F168" s="37"/>
      <c r="G168" s="36"/>
      <c r="H168" s="37"/>
      <c r="I168" s="37"/>
      <c r="J168" s="36"/>
    </row>
    <row r="169" spans="2:10" ht="14.25" x14ac:dyDescent="0.2">
      <c r="B169" s="5"/>
      <c r="E169" s="36"/>
      <c r="F169" s="37"/>
      <c r="G169" s="36"/>
      <c r="H169" s="37"/>
      <c r="I169" s="37"/>
      <c r="J169" s="36"/>
    </row>
    <row r="170" spans="2:10" ht="14.25" x14ac:dyDescent="0.2">
      <c r="B170" s="5"/>
      <c r="E170" s="36"/>
      <c r="F170" s="37"/>
      <c r="G170" s="36"/>
      <c r="H170" s="37"/>
      <c r="I170" s="37"/>
      <c r="J170" s="36"/>
    </row>
    <row r="171" spans="2:10" ht="14.25" x14ac:dyDescent="0.2">
      <c r="B171" s="5"/>
      <c r="E171" s="36"/>
      <c r="F171" s="37"/>
      <c r="G171" s="36"/>
      <c r="H171" s="37"/>
      <c r="I171" s="37"/>
      <c r="J171" s="36"/>
    </row>
    <row r="172" spans="2:10" ht="14.25" x14ac:dyDescent="0.2">
      <c r="B172" s="5"/>
      <c r="E172" s="36"/>
      <c r="F172" s="37"/>
      <c r="G172" s="36"/>
      <c r="H172" s="37"/>
      <c r="I172" s="37"/>
      <c r="J172" s="36"/>
    </row>
    <row r="173" spans="2:10" ht="14.25" x14ac:dyDescent="0.2">
      <c r="B173" s="5"/>
      <c r="E173" s="36"/>
      <c r="F173" s="37"/>
      <c r="G173" s="36"/>
      <c r="H173" s="37"/>
      <c r="I173" s="37"/>
      <c r="J173" s="36"/>
    </row>
    <row r="174" spans="2:10" ht="14.25" x14ac:dyDescent="0.2">
      <c r="B174" s="5"/>
      <c r="E174" s="36"/>
      <c r="F174" s="37"/>
      <c r="G174" s="36"/>
      <c r="H174" s="37"/>
      <c r="I174" s="37"/>
      <c r="J174" s="36"/>
    </row>
    <row r="175" spans="2:10" ht="14.25" x14ac:dyDescent="0.2">
      <c r="B175" s="5"/>
      <c r="E175" s="36"/>
      <c r="F175" s="37"/>
      <c r="G175" s="36"/>
      <c r="H175" s="37"/>
      <c r="I175" s="37"/>
      <c r="J175" s="36"/>
    </row>
    <row r="176" spans="2:10" ht="14.25" x14ac:dyDescent="0.2">
      <c r="B176" s="5"/>
      <c r="E176" s="36"/>
      <c r="F176" s="37"/>
      <c r="G176" s="36"/>
      <c r="H176" s="37"/>
      <c r="I176" s="37"/>
      <c r="J176" s="36"/>
    </row>
    <row r="177" spans="2:10" ht="14.25" x14ac:dyDescent="0.2">
      <c r="B177" s="5"/>
      <c r="E177" s="36"/>
      <c r="F177" s="37"/>
      <c r="G177" s="36"/>
      <c r="H177" s="37"/>
      <c r="I177" s="37"/>
      <c r="J177" s="36"/>
    </row>
    <row r="178" spans="2:10" ht="14.25" x14ac:dyDescent="0.2">
      <c r="B178" s="5"/>
      <c r="E178" s="36"/>
      <c r="F178" s="37"/>
      <c r="G178" s="36"/>
      <c r="H178" s="37"/>
      <c r="I178" s="37"/>
      <c r="J178" s="36"/>
    </row>
    <row r="179" spans="2:10" ht="14.25" x14ac:dyDescent="0.2">
      <c r="B179" s="5"/>
      <c r="E179" s="36"/>
      <c r="F179" s="37"/>
      <c r="G179" s="36"/>
      <c r="H179" s="37"/>
      <c r="I179" s="37"/>
      <c r="J179" s="36"/>
    </row>
    <row r="180" spans="2:10" ht="14.25" x14ac:dyDescent="0.2">
      <c r="B180" s="5"/>
      <c r="E180" s="36"/>
      <c r="F180" s="37"/>
      <c r="G180" s="36"/>
      <c r="H180" s="37"/>
      <c r="I180" s="37"/>
      <c r="J180" s="36"/>
    </row>
    <row r="181" spans="2:10" ht="14.25" x14ac:dyDescent="0.2">
      <c r="B181" s="5"/>
      <c r="E181" s="36"/>
      <c r="F181" s="37"/>
      <c r="G181" s="36"/>
      <c r="H181" s="37"/>
      <c r="I181" s="37"/>
      <c r="J181" s="36"/>
    </row>
    <row r="182" spans="2:10" ht="14.25" x14ac:dyDescent="0.2">
      <c r="B182" s="5"/>
      <c r="E182" s="36"/>
      <c r="F182" s="37"/>
      <c r="G182" s="36"/>
      <c r="H182" s="37"/>
      <c r="I182" s="37"/>
      <c r="J182" s="36"/>
    </row>
    <row r="183" spans="2:10" ht="14.25" x14ac:dyDescent="0.2">
      <c r="B183" s="5"/>
      <c r="E183" s="36"/>
      <c r="F183" s="37"/>
      <c r="G183" s="36"/>
      <c r="H183" s="37"/>
      <c r="I183" s="37"/>
      <c r="J183" s="36"/>
    </row>
    <row r="184" spans="2:10" ht="14.25" x14ac:dyDescent="0.2">
      <c r="B184" s="5"/>
      <c r="E184" s="36"/>
      <c r="F184" s="37"/>
      <c r="G184" s="36"/>
      <c r="H184" s="37"/>
      <c r="I184" s="37"/>
      <c r="J184" s="36"/>
    </row>
    <row r="185" spans="2:10" ht="14.25" x14ac:dyDescent="0.2">
      <c r="B185" s="5"/>
      <c r="E185" s="36"/>
      <c r="F185" s="37"/>
      <c r="G185" s="36"/>
      <c r="H185" s="37"/>
      <c r="I185" s="37"/>
      <c r="J185" s="36"/>
    </row>
    <row r="186" spans="2:10" ht="14.25" x14ac:dyDescent="0.2">
      <c r="B186" s="5"/>
      <c r="E186" s="36"/>
      <c r="F186" s="37"/>
      <c r="G186" s="36"/>
      <c r="H186" s="37"/>
      <c r="I186" s="37"/>
      <c r="J186" s="36"/>
    </row>
    <row r="187" spans="2:10" ht="14.25" x14ac:dyDescent="0.2">
      <c r="B187" s="5"/>
      <c r="E187" s="36"/>
      <c r="F187" s="37"/>
      <c r="G187" s="36"/>
      <c r="H187" s="37"/>
      <c r="I187" s="37"/>
      <c r="J187" s="36"/>
    </row>
    <row r="188" spans="2:10" ht="14.25" x14ac:dyDescent="0.2">
      <c r="B188" s="5"/>
      <c r="E188" s="36"/>
      <c r="F188" s="37"/>
      <c r="G188" s="36"/>
      <c r="H188" s="37"/>
      <c r="I188" s="37"/>
      <c r="J188" s="36"/>
    </row>
    <row r="189" spans="2:10" ht="14.25" x14ac:dyDescent="0.2">
      <c r="B189" s="5"/>
      <c r="E189" s="36"/>
      <c r="F189" s="37"/>
      <c r="G189" s="36"/>
      <c r="H189" s="37"/>
      <c r="I189" s="37"/>
      <c r="J189" s="36"/>
    </row>
    <row r="190" spans="2:10" ht="14.25" x14ac:dyDescent="0.2">
      <c r="B190" s="5"/>
      <c r="E190" s="36"/>
      <c r="F190" s="37"/>
      <c r="G190" s="36"/>
      <c r="H190" s="37"/>
      <c r="I190" s="37"/>
      <c r="J190" s="36"/>
    </row>
    <row r="191" spans="2:10" ht="14.25" x14ac:dyDescent="0.2">
      <c r="B191" s="5"/>
      <c r="E191" s="36"/>
      <c r="F191" s="37"/>
      <c r="G191" s="36"/>
      <c r="H191" s="37"/>
      <c r="I191" s="37"/>
      <c r="J191" s="36"/>
    </row>
    <row r="192" spans="2:10" ht="14.25" x14ac:dyDescent="0.2">
      <c r="B192" s="5"/>
      <c r="E192" s="36"/>
      <c r="F192" s="37"/>
      <c r="G192" s="36"/>
      <c r="H192" s="37"/>
      <c r="I192" s="37"/>
      <c r="J192" s="36"/>
    </row>
    <row r="193" spans="1:10" ht="14.25" x14ac:dyDescent="0.2">
      <c r="B193" s="5"/>
      <c r="E193" s="36"/>
      <c r="F193" s="37"/>
      <c r="G193" s="36"/>
      <c r="H193" s="37"/>
      <c r="I193" s="37"/>
      <c r="J193" s="36"/>
    </row>
    <row r="194" spans="1:10" ht="14.25" x14ac:dyDescent="0.2">
      <c r="B194" s="5"/>
      <c r="E194" s="36"/>
      <c r="F194" s="37"/>
      <c r="G194" s="36"/>
      <c r="H194" s="37"/>
      <c r="I194" s="37"/>
      <c r="J194" s="36"/>
    </row>
    <row r="195" spans="1:10" ht="14.25" x14ac:dyDescent="0.2">
      <c r="B195" s="5"/>
      <c r="E195" s="36"/>
      <c r="F195" s="37"/>
      <c r="G195" s="36"/>
      <c r="H195" s="37"/>
      <c r="I195" s="37"/>
      <c r="J195" s="36"/>
    </row>
    <row r="196" spans="1:10" ht="14.25" x14ac:dyDescent="0.2">
      <c r="B196" s="5"/>
      <c r="E196" s="36"/>
      <c r="F196" s="37"/>
      <c r="G196" s="36"/>
      <c r="H196" s="37"/>
      <c r="I196" s="37"/>
      <c r="J196" s="36"/>
    </row>
    <row r="197" spans="1:10" ht="14.25" x14ac:dyDescent="0.2">
      <c r="B197" s="5"/>
      <c r="E197" s="36"/>
      <c r="F197" s="37"/>
      <c r="G197" s="36"/>
      <c r="H197" s="37"/>
      <c r="I197" s="37"/>
      <c r="J197" s="36"/>
    </row>
    <row r="198" spans="1:10" ht="14.25" x14ac:dyDescent="0.2">
      <c r="B198" s="5"/>
      <c r="E198" s="36"/>
      <c r="F198" s="37"/>
      <c r="G198" s="36"/>
      <c r="H198" s="37"/>
      <c r="I198" s="37"/>
      <c r="J198" s="36"/>
    </row>
    <row r="199" spans="1:10" ht="14.25" x14ac:dyDescent="0.2">
      <c r="B199" s="5"/>
      <c r="E199" s="36"/>
      <c r="F199" s="37"/>
      <c r="G199" s="36"/>
      <c r="H199" s="37"/>
      <c r="I199" s="37"/>
      <c r="J199" s="36"/>
    </row>
    <row r="200" spans="1:10" ht="14.25" x14ac:dyDescent="0.2">
      <c r="B200" s="5"/>
      <c r="E200" s="36"/>
      <c r="F200" s="37"/>
      <c r="G200" s="36"/>
      <c r="H200" s="37"/>
      <c r="I200" s="37"/>
      <c r="J200" s="36"/>
    </row>
    <row r="201" spans="1:10" ht="14.25" x14ac:dyDescent="0.2">
      <c r="B201" s="5"/>
      <c r="E201" s="36"/>
      <c r="F201" s="37"/>
      <c r="G201" s="36"/>
      <c r="H201" s="37"/>
      <c r="I201" s="37"/>
      <c r="J201" s="36"/>
    </row>
    <row r="202" spans="1:10" s="6" customFormat="1" ht="14.25" x14ac:dyDescent="0.2">
      <c r="A202" s="5"/>
      <c r="B202" s="5"/>
      <c r="C202" s="5"/>
      <c r="D202" s="5"/>
      <c r="F202" s="7"/>
      <c r="H202" s="7"/>
      <c r="I202" s="7"/>
    </row>
    <row r="203" spans="1:10" s="6" customFormat="1" ht="14.25" x14ac:dyDescent="0.2">
      <c r="A203" s="5"/>
      <c r="B203" s="5"/>
      <c r="C203" s="5"/>
      <c r="D203" s="5"/>
      <c r="F203" s="7"/>
      <c r="H203" s="7"/>
      <c r="I203" s="7"/>
    </row>
    <row r="204" spans="1:10" s="6" customFormat="1" ht="14.25" x14ac:dyDescent="0.2">
      <c r="A204" s="5"/>
      <c r="B204" s="5"/>
      <c r="C204" s="5"/>
      <c r="D204" s="5"/>
      <c r="F204" s="7"/>
      <c r="H204" s="7"/>
      <c r="I204" s="7"/>
    </row>
    <row r="205" spans="1:10" s="6" customFormat="1" ht="14.25" x14ac:dyDescent="0.2">
      <c r="A205" s="5"/>
      <c r="B205" s="5"/>
      <c r="C205" s="5"/>
      <c r="D205" s="5"/>
      <c r="F205" s="7"/>
      <c r="H205" s="7"/>
      <c r="I205" s="7"/>
    </row>
    <row r="206" spans="1:10" s="6" customFormat="1" ht="14.25" x14ac:dyDescent="0.2">
      <c r="A206" s="5"/>
      <c r="B206" s="5"/>
      <c r="C206" s="5"/>
      <c r="D206" s="5"/>
      <c r="F206" s="7"/>
      <c r="H206" s="7"/>
      <c r="I206" s="7"/>
    </row>
    <row r="207" spans="1:10" s="6" customFormat="1" ht="14.25" x14ac:dyDescent="0.2">
      <c r="A207" s="5"/>
      <c r="B207" s="5"/>
      <c r="C207" s="5"/>
      <c r="D207" s="5"/>
      <c r="F207" s="7"/>
      <c r="H207" s="7"/>
      <c r="I207" s="7"/>
    </row>
    <row r="208" spans="1:10" s="6" customFormat="1" ht="14.25" x14ac:dyDescent="0.2">
      <c r="A208" s="5"/>
      <c r="B208" s="5"/>
      <c r="C208" s="5"/>
      <c r="D208" s="5"/>
      <c r="F208" s="7"/>
      <c r="H208" s="7"/>
      <c r="I208" s="7"/>
    </row>
    <row r="209" spans="1:9" s="6" customFormat="1" ht="14.25" x14ac:dyDescent="0.2">
      <c r="A209" s="5"/>
      <c r="B209" s="5"/>
      <c r="C209" s="5"/>
      <c r="D209" s="5"/>
      <c r="F209" s="7"/>
      <c r="H209" s="7"/>
      <c r="I209" s="7"/>
    </row>
    <row r="210" spans="1:9" s="6" customFormat="1" ht="14.25" x14ac:dyDescent="0.2">
      <c r="A210" s="5"/>
      <c r="B210" s="5"/>
      <c r="C210" s="5"/>
      <c r="D210" s="5"/>
      <c r="F210" s="7"/>
      <c r="H210" s="7"/>
      <c r="I210" s="7"/>
    </row>
    <row r="211" spans="1:9" s="6" customFormat="1" ht="14.25" x14ac:dyDescent="0.2">
      <c r="A211" s="5"/>
      <c r="B211" s="5"/>
      <c r="C211" s="5"/>
      <c r="D211" s="5"/>
      <c r="F211" s="7"/>
      <c r="H211" s="7"/>
      <c r="I211" s="7"/>
    </row>
    <row r="212" spans="1:9" s="6" customFormat="1" ht="14.25" x14ac:dyDescent="0.2">
      <c r="A212" s="5"/>
      <c r="B212" s="5"/>
      <c r="C212" s="5"/>
      <c r="D212" s="5"/>
      <c r="F212" s="7"/>
      <c r="H212" s="7"/>
      <c r="I212" s="7"/>
    </row>
    <row r="213" spans="1:9" s="6" customFormat="1" ht="14.25" x14ac:dyDescent="0.2">
      <c r="A213" s="5"/>
      <c r="B213" s="5"/>
      <c r="C213" s="5"/>
      <c r="D213" s="5"/>
      <c r="F213" s="7"/>
      <c r="H213" s="7"/>
      <c r="I213" s="7"/>
    </row>
    <row r="214" spans="1:9" s="6" customFormat="1" ht="14.25" x14ac:dyDescent="0.2">
      <c r="A214" s="5"/>
      <c r="B214" s="5"/>
      <c r="C214" s="5"/>
      <c r="D214" s="5"/>
      <c r="F214" s="7"/>
      <c r="H214" s="7"/>
      <c r="I214" s="7"/>
    </row>
    <row r="215" spans="1:9" s="6" customFormat="1" ht="14.25" x14ac:dyDescent="0.2">
      <c r="A215" s="5"/>
      <c r="B215" s="5"/>
      <c r="C215" s="5"/>
      <c r="D215" s="5"/>
      <c r="F215" s="7"/>
      <c r="H215" s="7"/>
      <c r="I215" s="7"/>
    </row>
    <row r="216" spans="1:9" s="6" customFormat="1" ht="14.25" x14ac:dyDescent="0.2">
      <c r="A216" s="5"/>
      <c r="B216" s="5"/>
      <c r="C216" s="5"/>
      <c r="D216" s="5"/>
      <c r="F216" s="7"/>
      <c r="H216" s="7"/>
      <c r="I216" s="7"/>
    </row>
    <row r="217" spans="1:9" s="6" customFormat="1" ht="14.25" x14ac:dyDescent="0.2">
      <c r="A217" s="5"/>
      <c r="B217" s="5"/>
      <c r="C217" s="5"/>
      <c r="D217" s="5"/>
      <c r="F217" s="7"/>
      <c r="H217" s="7"/>
      <c r="I217" s="7"/>
    </row>
    <row r="218" spans="1:9" s="6" customFormat="1" ht="14.25" x14ac:dyDescent="0.2">
      <c r="A218" s="5"/>
      <c r="B218" s="5"/>
      <c r="C218" s="5"/>
      <c r="D218" s="5"/>
      <c r="F218" s="7"/>
      <c r="H218" s="7"/>
      <c r="I218" s="7"/>
    </row>
    <row r="219" spans="1:9" s="6" customFormat="1" ht="14.25" x14ac:dyDescent="0.2">
      <c r="A219" s="5"/>
      <c r="B219" s="5"/>
      <c r="C219" s="5"/>
      <c r="D219" s="5"/>
      <c r="F219" s="7"/>
      <c r="H219" s="7"/>
      <c r="I219" s="7"/>
    </row>
    <row r="220" spans="1:9" s="6" customFormat="1" ht="14.25" x14ac:dyDescent="0.2">
      <c r="A220" s="5"/>
      <c r="B220" s="5"/>
      <c r="C220" s="5"/>
      <c r="D220" s="5"/>
      <c r="F220" s="7"/>
      <c r="H220" s="7"/>
      <c r="I220" s="7"/>
    </row>
    <row r="221" spans="1:9" s="6" customFormat="1" ht="14.25" x14ac:dyDescent="0.2">
      <c r="A221" s="5"/>
      <c r="B221" s="5"/>
      <c r="C221" s="5"/>
      <c r="D221" s="5"/>
      <c r="F221" s="7"/>
      <c r="H221" s="7"/>
      <c r="I221" s="7"/>
    </row>
    <row r="222" spans="1:9" s="6" customFormat="1" ht="14.25" x14ac:dyDescent="0.2">
      <c r="A222" s="5"/>
      <c r="B222" s="5"/>
      <c r="C222" s="5"/>
      <c r="D222" s="5"/>
      <c r="F222" s="7"/>
      <c r="H222" s="7"/>
      <c r="I222" s="7"/>
    </row>
    <row r="223" spans="1:9" s="6" customFormat="1" ht="14.25" x14ac:dyDescent="0.2">
      <c r="A223" s="5"/>
      <c r="B223" s="5"/>
      <c r="C223" s="5"/>
      <c r="D223" s="5"/>
      <c r="F223" s="7"/>
      <c r="H223" s="7"/>
      <c r="I223" s="7"/>
    </row>
    <row r="224" spans="1:9" s="6" customFormat="1" ht="14.25" x14ac:dyDescent="0.2">
      <c r="A224" s="5"/>
      <c r="B224" s="5"/>
      <c r="C224" s="5"/>
      <c r="D224" s="5"/>
      <c r="F224" s="7"/>
      <c r="H224" s="7"/>
      <c r="I224" s="7"/>
    </row>
    <row r="225" spans="1:9" s="6" customFormat="1" ht="14.25" x14ac:dyDescent="0.2">
      <c r="A225" s="5"/>
      <c r="B225" s="5"/>
      <c r="C225" s="5"/>
      <c r="D225" s="5"/>
      <c r="F225" s="7"/>
      <c r="H225" s="7"/>
      <c r="I225" s="7"/>
    </row>
    <row r="226" spans="1:9" s="6" customFormat="1" ht="14.25" x14ac:dyDescent="0.2">
      <c r="A226" s="5"/>
      <c r="B226" s="5"/>
      <c r="C226" s="5"/>
      <c r="D226" s="5"/>
      <c r="F226" s="7"/>
      <c r="H226" s="7"/>
      <c r="I226" s="7"/>
    </row>
    <row r="227" spans="1:9" s="6" customFormat="1" ht="14.25" x14ac:dyDescent="0.2">
      <c r="A227" s="5"/>
      <c r="B227" s="5"/>
      <c r="C227" s="5"/>
      <c r="D227" s="5"/>
      <c r="F227" s="7"/>
      <c r="H227" s="7"/>
      <c r="I227" s="7"/>
    </row>
    <row r="228" spans="1:9" s="6" customFormat="1" ht="14.25" x14ac:dyDescent="0.2">
      <c r="A228" s="5"/>
      <c r="B228" s="5"/>
      <c r="C228" s="5"/>
      <c r="D228" s="5"/>
      <c r="F228" s="7"/>
      <c r="H228" s="7"/>
      <c r="I228" s="7"/>
    </row>
    <row r="229" spans="1:9" s="6" customFormat="1" ht="14.25" x14ac:dyDescent="0.2">
      <c r="A229" s="5"/>
      <c r="B229" s="5"/>
      <c r="C229" s="5"/>
      <c r="D229" s="5"/>
      <c r="F229" s="7"/>
      <c r="H229" s="7"/>
      <c r="I229" s="7"/>
    </row>
    <row r="230" spans="1:9" s="6" customFormat="1" ht="14.25" x14ac:dyDescent="0.2">
      <c r="A230" s="5"/>
      <c r="B230" s="5"/>
      <c r="C230" s="5"/>
      <c r="D230" s="5"/>
      <c r="F230" s="7"/>
      <c r="H230" s="7"/>
      <c r="I230" s="7"/>
    </row>
    <row r="231" spans="1:9" s="6" customFormat="1" ht="14.25" x14ac:dyDescent="0.2">
      <c r="A231" s="5"/>
      <c r="B231" s="5"/>
      <c r="C231" s="5"/>
      <c r="D231" s="5"/>
      <c r="F231" s="7"/>
      <c r="H231" s="7"/>
      <c r="I231" s="7"/>
    </row>
    <row r="232" spans="1:9" s="6" customFormat="1" ht="14.25" x14ac:dyDescent="0.2">
      <c r="A232" s="5"/>
      <c r="B232" s="5"/>
      <c r="C232" s="5"/>
      <c r="D232" s="5"/>
      <c r="F232" s="7"/>
      <c r="H232" s="7"/>
      <c r="I232" s="7"/>
    </row>
    <row r="233" spans="1:9" s="6" customFormat="1" ht="14.25" x14ac:dyDescent="0.2">
      <c r="A233" s="5"/>
      <c r="B233" s="5"/>
      <c r="C233" s="5"/>
      <c r="D233" s="5"/>
      <c r="F233" s="7"/>
      <c r="H233" s="7"/>
      <c r="I233" s="7"/>
    </row>
    <row r="234" spans="1:9" s="6" customFormat="1" ht="14.25" x14ac:dyDescent="0.2">
      <c r="A234" s="5"/>
      <c r="B234" s="5"/>
      <c r="C234" s="5"/>
      <c r="D234" s="5"/>
      <c r="F234" s="7"/>
      <c r="H234" s="7"/>
      <c r="I234" s="7"/>
    </row>
    <row r="235" spans="1:9" s="6" customFormat="1" ht="14.25" x14ac:dyDescent="0.2">
      <c r="A235" s="5"/>
      <c r="B235" s="5"/>
      <c r="C235" s="5"/>
      <c r="D235" s="5"/>
      <c r="F235" s="7"/>
      <c r="H235" s="7"/>
      <c r="I235" s="7"/>
    </row>
    <row r="236" spans="1:9" s="6" customFormat="1" ht="14.25" x14ac:dyDescent="0.2">
      <c r="A236" s="5"/>
      <c r="B236" s="5"/>
      <c r="C236" s="5"/>
      <c r="D236" s="5"/>
      <c r="F236" s="7"/>
      <c r="H236" s="7"/>
      <c r="I236" s="7"/>
    </row>
    <row r="237" spans="1:9" s="6" customFormat="1" ht="14.25" x14ac:dyDescent="0.2">
      <c r="A237" s="5"/>
      <c r="B237" s="5"/>
      <c r="C237" s="5"/>
      <c r="D237" s="5"/>
      <c r="F237" s="7"/>
      <c r="H237" s="7"/>
      <c r="I237" s="7"/>
    </row>
    <row r="238" spans="1:9" s="6" customFormat="1" ht="14.25" x14ac:dyDescent="0.2">
      <c r="A238" s="5"/>
      <c r="B238" s="5"/>
      <c r="C238" s="5"/>
      <c r="D238" s="5"/>
      <c r="F238" s="7"/>
      <c r="H238" s="7"/>
      <c r="I238" s="7"/>
    </row>
    <row r="239" spans="1:9" s="6" customFormat="1" ht="14.25" x14ac:dyDescent="0.2">
      <c r="A239" s="5"/>
      <c r="B239" s="5"/>
      <c r="C239" s="5"/>
      <c r="D239" s="5"/>
      <c r="F239" s="7"/>
      <c r="H239" s="7"/>
      <c r="I239" s="7"/>
    </row>
    <row r="240" spans="1:9" s="6" customFormat="1" ht="14.25" x14ac:dyDescent="0.2">
      <c r="A240" s="5"/>
      <c r="B240" s="5"/>
      <c r="C240" s="5"/>
      <c r="D240" s="5"/>
      <c r="F240" s="7"/>
      <c r="H240" s="7"/>
      <c r="I240" s="7"/>
    </row>
    <row r="241" spans="1:9" s="6" customFormat="1" ht="14.25" x14ac:dyDescent="0.2">
      <c r="A241" s="5"/>
      <c r="B241" s="5"/>
      <c r="C241" s="5"/>
      <c r="D241" s="5"/>
      <c r="F241" s="7"/>
      <c r="H241" s="7"/>
      <c r="I241" s="7"/>
    </row>
    <row r="242" spans="1:9" s="6" customFormat="1" ht="14.25" x14ac:dyDescent="0.2">
      <c r="A242" s="5"/>
      <c r="B242" s="5"/>
      <c r="C242" s="5"/>
      <c r="D242" s="5"/>
      <c r="F242" s="7"/>
      <c r="H242" s="7"/>
      <c r="I242" s="7"/>
    </row>
    <row r="243" spans="1:9" s="6" customFormat="1" ht="14.25" x14ac:dyDescent="0.2">
      <c r="A243" s="5"/>
      <c r="B243" s="5"/>
      <c r="C243" s="5"/>
      <c r="D243" s="5"/>
      <c r="F243" s="7"/>
      <c r="H243" s="7"/>
      <c r="I243" s="7"/>
    </row>
    <row r="244" spans="1:9" s="6" customFormat="1" ht="14.25" x14ac:dyDescent="0.2">
      <c r="A244" s="5"/>
      <c r="B244" s="5"/>
      <c r="C244" s="5"/>
      <c r="D244" s="5"/>
      <c r="F244" s="7"/>
      <c r="H244" s="7"/>
      <c r="I244" s="7"/>
    </row>
    <row r="245" spans="1:9" s="6" customFormat="1" ht="14.25" x14ac:dyDescent="0.2">
      <c r="A245" s="5"/>
      <c r="B245" s="5"/>
      <c r="C245" s="5"/>
      <c r="D245" s="5"/>
      <c r="F245" s="7"/>
      <c r="H245" s="7"/>
      <c r="I245" s="7"/>
    </row>
    <row r="246" spans="1:9" s="6" customFormat="1" ht="14.25" x14ac:dyDescent="0.2">
      <c r="A246" s="5"/>
      <c r="B246" s="5"/>
      <c r="C246" s="5"/>
      <c r="D246" s="5"/>
      <c r="F246" s="7"/>
      <c r="H246" s="7"/>
      <c r="I246" s="7"/>
    </row>
    <row r="247" spans="1:9" s="6" customFormat="1" ht="14.25" x14ac:dyDescent="0.2">
      <c r="A247" s="5"/>
      <c r="B247" s="5"/>
      <c r="C247" s="5"/>
      <c r="D247" s="5"/>
      <c r="F247" s="7"/>
      <c r="H247" s="7"/>
      <c r="I247" s="7"/>
    </row>
    <row r="248" spans="1:9" s="6" customFormat="1" ht="14.25" x14ac:dyDescent="0.2">
      <c r="A248" s="5"/>
      <c r="B248" s="5"/>
      <c r="C248" s="5"/>
      <c r="D248" s="5"/>
      <c r="F248" s="7"/>
      <c r="H248" s="7"/>
      <c r="I248" s="7"/>
    </row>
    <row r="249" spans="1:9" s="6" customFormat="1" ht="14.25" x14ac:dyDescent="0.2">
      <c r="A249" s="5"/>
      <c r="B249" s="5"/>
      <c r="C249" s="5"/>
      <c r="D249" s="5"/>
      <c r="F249" s="7"/>
      <c r="H249" s="7"/>
      <c r="I249" s="7"/>
    </row>
    <row r="250" spans="1:9" s="6" customFormat="1" ht="14.25" x14ac:dyDescent="0.2">
      <c r="A250" s="5"/>
      <c r="B250" s="5"/>
      <c r="C250" s="5"/>
      <c r="D250" s="5"/>
      <c r="F250" s="7"/>
      <c r="H250" s="7"/>
      <c r="I250" s="7"/>
    </row>
    <row r="251" spans="1:9" s="6" customFormat="1" ht="14.25" x14ac:dyDescent="0.2">
      <c r="A251" s="5"/>
      <c r="B251" s="5"/>
      <c r="C251" s="5"/>
      <c r="D251" s="5"/>
      <c r="F251" s="7"/>
      <c r="H251" s="7"/>
      <c r="I251" s="7"/>
    </row>
    <row r="252" spans="1:9" s="6" customFormat="1" ht="14.25" x14ac:dyDescent="0.2">
      <c r="A252" s="5"/>
      <c r="B252" s="5"/>
      <c r="C252" s="5"/>
      <c r="D252" s="5"/>
      <c r="F252" s="7"/>
      <c r="H252" s="7"/>
      <c r="I252" s="7"/>
    </row>
    <row r="253" spans="1:9" s="6" customFormat="1" ht="14.25" x14ac:dyDescent="0.2">
      <c r="A253" s="5"/>
      <c r="B253" s="5"/>
      <c r="C253" s="5"/>
      <c r="D253" s="5"/>
      <c r="F253" s="7"/>
      <c r="H253" s="7"/>
      <c r="I253" s="7"/>
    </row>
    <row r="254" spans="1:9" s="6" customFormat="1" ht="14.25" x14ac:dyDescent="0.2">
      <c r="A254" s="5"/>
      <c r="B254" s="5"/>
      <c r="C254" s="5"/>
      <c r="D254" s="5"/>
      <c r="F254" s="7"/>
      <c r="H254" s="7"/>
      <c r="I254" s="7"/>
    </row>
    <row r="255" spans="1:9" s="6" customFormat="1" ht="14.25" x14ac:dyDescent="0.2">
      <c r="A255" s="5"/>
      <c r="B255" s="5"/>
      <c r="C255" s="5"/>
      <c r="D255" s="5"/>
      <c r="F255" s="7"/>
      <c r="H255" s="7"/>
      <c r="I255" s="7"/>
    </row>
    <row r="256" spans="1:9" s="6" customFormat="1" ht="14.25" x14ac:dyDescent="0.2">
      <c r="A256" s="5"/>
      <c r="B256" s="5"/>
      <c r="C256" s="5"/>
      <c r="D256" s="5"/>
      <c r="F256" s="7"/>
      <c r="H256" s="7"/>
      <c r="I256" s="7"/>
    </row>
    <row r="257" spans="1:9" s="6" customFormat="1" ht="14.25" x14ac:dyDescent="0.2">
      <c r="A257" s="5"/>
      <c r="B257" s="5"/>
      <c r="C257" s="5"/>
      <c r="D257" s="5"/>
      <c r="F257" s="7"/>
      <c r="H257" s="7"/>
      <c r="I257" s="7"/>
    </row>
    <row r="258" spans="1:9" s="6" customFormat="1" ht="14.25" x14ac:dyDescent="0.2">
      <c r="A258" s="5"/>
      <c r="B258" s="5"/>
      <c r="C258" s="5"/>
      <c r="D258" s="5"/>
      <c r="F258" s="7"/>
      <c r="H258" s="7"/>
      <c r="I258" s="7"/>
    </row>
    <row r="259" spans="1:9" s="6" customFormat="1" ht="14.25" x14ac:dyDescent="0.2">
      <c r="A259" s="5"/>
      <c r="B259" s="5"/>
      <c r="C259" s="5"/>
      <c r="D259" s="5"/>
      <c r="F259" s="7"/>
      <c r="H259" s="7"/>
      <c r="I259" s="7"/>
    </row>
    <row r="260" spans="1:9" s="6" customFormat="1" ht="14.25" x14ac:dyDescent="0.2">
      <c r="A260" s="5"/>
      <c r="B260" s="5"/>
      <c r="C260" s="5"/>
      <c r="D260" s="5"/>
      <c r="F260" s="7"/>
      <c r="H260" s="7"/>
      <c r="I260" s="7"/>
    </row>
    <row r="261" spans="1:9" s="6" customFormat="1" ht="14.25" x14ac:dyDescent="0.2">
      <c r="A261" s="5"/>
      <c r="B261" s="5"/>
      <c r="C261" s="5"/>
      <c r="D261" s="5"/>
      <c r="F261" s="7"/>
      <c r="H261" s="7"/>
      <c r="I261" s="7"/>
    </row>
    <row r="262" spans="1:9" s="6" customFormat="1" ht="14.25" x14ac:dyDescent="0.2">
      <c r="A262" s="5"/>
      <c r="B262" s="5"/>
      <c r="C262" s="5"/>
      <c r="D262" s="5"/>
      <c r="F262" s="7"/>
      <c r="H262" s="7"/>
      <c r="I262" s="7"/>
    </row>
    <row r="263" spans="1:9" s="6" customFormat="1" ht="14.25" x14ac:dyDescent="0.2">
      <c r="A263" s="5"/>
      <c r="B263" s="5"/>
      <c r="C263" s="5"/>
      <c r="D263" s="5"/>
      <c r="F263" s="7"/>
      <c r="H263" s="7"/>
      <c r="I263" s="7"/>
    </row>
    <row r="264" spans="1:9" s="6" customFormat="1" ht="14.25" x14ac:dyDescent="0.2">
      <c r="A264" s="5"/>
      <c r="B264" s="5"/>
      <c r="C264" s="5"/>
      <c r="D264" s="5"/>
      <c r="F264" s="7"/>
      <c r="H264" s="7"/>
      <c r="I264" s="7"/>
    </row>
    <row r="265" spans="1:9" s="6" customFormat="1" ht="14.25" x14ac:dyDescent="0.2">
      <c r="A265" s="5"/>
      <c r="B265" s="5"/>
      <c r="C265" s="5"/>
      <c r="D265" s="5"/>
      <c r="F265" s="7"/>
      <c r="H265" s="7"/>
      <c r="I265" s="7"/>
    </row>
    <row r="266" spans="1:9" s="6" customFormat="1" ht="14.25" x14ac:dyDescent="0.2">
      <c r="A266" s="5"/>
      <c r="B266" s="5"/>
      <c r="C266" s="5"/>
      <c r="D266" s="5"/>
      <c r="F266" s="7"/>
      <c r="H266" s="7"/>
      <c r="I266" s="7"/>
    </row>
    <row r="267" spans="1:9" s="6" customFormat="1" ht="14.25" x14ac:dyDescent="0.2">
      <c r="A267" s="5"/>
      <c r="B267" s="5"/>
      <c r="C267" s="5"/>
      <c r="D267" s="5"/>
      <c r="F267" s="7"/>
      <c r="H267" s="7"/>
      <c r="I267" s="7"/>
    </row>
    <row r="268" spans="1:9" s="6" customFormat="1" ht="14.25" x14ac:dyDescent="0.2">
      <c r="A268" s="5"/>
      <c r="B268" s="5"/>
      <c r="C268" s="5"/>
      <c r="D268" s="5"/>
      <c r="F268" s="7"/>
      <c r="H268" s="7"/>
      <c r="I268" s="7"/>
    </row>
    <row r="269" spans="1:9" s="6" customFormat="1" ht="14.25" x14ac:dyDescent="0.2">
      <c r="A269" s="5"/>
      <c r="B269" s="5"/>
      <c r="C269" s="5"/>
      <c r="D269" s="5"/>
      <c r="F269" s="7"/>
      <c r="H269" s="7"/>
      <c r="I269" s="7"/>
    </row>
    <row r="270" spans="1:9" s="6" customFormat="1" ht="14.25" x14ac:dyDescent="0.2">
      <c r="A270" s="5"/>
      <c r="B270" s="5"/>
      <c r="C270" s="5"/>
      <c r="D270" s="5"/>
      <c r="F270" s="7"/>
      <c r="H270" s="7"/>
      <c r="I270" s="7"/>
    </row>
    <row r="271" spans="1:9" s="6" customFormat="1" ht="14.25" x14ac:dyDescent="0.2">
      <c r="A271" s="5"/>
      <c r="B271" s="5"/>
      <c r="C271" s="5"/>
      <c r="D271" s="5"/>
      <c r="F271" s="7"/>
      <c r="H271" s="7"/>
      <c r="I271" s="7"/>
    </row>
    <row r="272" spans="1:9" s="6" customFormat="1" ht="14.25" x14ac:dyDescent="0.2">
      <c r="A272" s="5"/>
      <c r="B272" s="5"/>
      <c r="C272" s="5"/>
      <c r="D272" s="5"/>
      <c r="F272" s="7"/>
      <c r="H272" s="7"/>
      <c r="I272" s="7"/>
    </row>
    <row r="273" spans="1:9" s="6" customFormat="1" ht="14.25" x14ac:dyDescent="0.2">
      <c r="A273" s="5"/>
      <c r="B273" s="5"/>
      <c r="C273" s="5"/>
      <c r="D273" s="5"/>
      <c r="F273" s="7"/>
      <c r="H273" s="7"/>
      <c r="I273" s="7"/>
    </row>
    <row r="274" spans="1:9" s="6" customFormat="1" ht="14.25" x14ac:dyDescent="0.2">
      <c r="A274" s="5"/>
      <c r="B274" s="5"/>
      <c r="C274" s="5"/>
      <c r="D274" s="5"/>
      <c r="F274" s="7"/>
      <c r="H274" s="7"/>
      <c r="I274" s="7"/>
    </row>
    <row r="275" spans="1:9" s="6" customFormat="1" ht="14.25" x14ac:dyDescent="0.2">
      <c r="A275" s="5"/>
      <c r="B275" s="5"/>
      <c r="C275" s="5"/>
      <c r="D275" s="5"/>
      <c r="F275" s="7"/>
      <c r="H275" s="7"/>
      <c r="I275" s="7"/>
    </row>
    <row r="276" spans="1:9" s="6" customFormat="1" ht="14.25" x14ac:dyDescent="0.2">
      <c r="A276" s="5"/>
      <c r="B276" s="5"/>
      <c r="C276" s="5"/>
      <c r="D276" s="5"/>
      <c r="F276" s="7"/>
      <c r="H276" s="7"/>
      <c r="I276" s="7"/>
    </row>
    <row r="277" spans="1:9" s="6" customFormat="1" ht="14.25" x14ac:dyDescent="0.2">
      <c r="A277" s="5"/>
      <c r="B277" s="5"/>
      <c r="C277" s="5"/>
      <c r="D277" s="5"/>
      <c r="F277" s="7"/>
      <c r="H277" s="7"/>
      <c r="I277" s="7"/>
    </row>
    <row r="278" spans="1:9" s="6" customFormat="1" ht="14.25" x14ac:dyDescent="0.2">
      <c r="A278" s="5"/>
      <c r="B278" s="5"/>
      <c r="C278" s="5"/>
      <c r="D278" s="5"/>
      <c r="F278" s="7"/>
      <c r="H278" s="7"/>
      <c r="I278" s="7"/>
    </row>
    <row r="279" spans="1:9" s="6" customFormat="1" ht="14.25" x14ac:dyDescent="0.2">
      <c r="A279" s="5"/>
      <c r="B279" s="5"/>
      <c r="C279" s="5"/>
      <c r="D279" s="5"/>
      <c r="F279" s="7"/>
      <c r="H279" s="7"/>
      <c r="I279" s="7"/>
    </row>
    <row r="280" spans="1:9" s="6" customFormat="1" ht="14.25" x14ac:dyDescent="0.2">
      <c r="A280" s="5"/>
      <c r="B280" s="5"/>
      <c r="C280" s="5"/>
      <c r="D280" s="5"/>
      <c r="F280" s="7"/>
      <c r="H280" s="7"/>
      <c r="I280" s="7"/>
    </row>
    <row r="281" spans="1:9" s="6" customFormat="1" ht="14.25" x14ac:dyDescent="0.2">
      <c r="A281" s="5"/>
      <c r="B281" s="5"/>
      <c r="C281" s="5"/>
      <c r="D281" s="5"/>
      <c r="F281" s="7"/>
      <c r="H281" s="7"/>
      <c r="I281" s="7"/>
    </row>
    <row r="282" spans="1:9" s="6" customFormat="1" ht="14.25" x14ac:dyDescent="0.2">
      <c r="A282" s="5"/>
      <c r="B282" s="5"/>
      <c r="C282" s="5"/>
      <c r="D282" s="5"/>
      <c r="F282" s="7"/>
      <c r="H282" s="7"/>
      <c r="I282" s="7"/>
    </row>
    <row r="283" spans="1:9" s="6" customFormat="1" ht="14.25" x14ac:dyDescent="0.2">
      <c r="A283" s="5"/>
      <c r="B283" s="5"/>
      <c r="C283" s="5"/>
      <c r="D283" s="5"/>
      <c r="F283" s="7"/>
      <c r="H283" s="7"/>
      <c r="I283" s="7"/>
    </row>
    <row r="284" spans="1:9" s="6" customFormat="1" ht="14.25" x14ac:dyDescent="0.2">
      <c r="A284" s="5"/>
      <c r="B284" s="5"/>
      <c r="C284" s="5"/>
      <c r="D284" s="5"/>
      <c r="F284" s="7"/>
      <c r="H284" s="7"/>
      <c r="I284" s="7"/>
    </row>
    <row r="285" spans="1:9" s="6" customFormat="1" ht="14.25" x14ac:dyDescent="0.2">
      <c r="A285" s="5"/>
      <c r="B285" s="5"/>
      <c r="C285" s="5"/>
      <c r="D285" s="5"/>
      <c r="F285" s="7"/>
      <c r="H285" s="7"/>
      <c r="I285" s="7"/>
    </row>
    <row r="286" spans="1:9" s="6" customFormat="1" ht="14.25" x14ac:dyDescent="0.2">
      <c r="A286" s="5"/>
      <c r="B286" s="5"/>
      <c r="C286" s="5"/>
      <c r="D286" s="5"/>
      <c r="F286" s="7"/>
      <c r="H286" s="7"/>
      <c r="I286" s="7"/>
    </row>
    <row r="287" spans="1:9" s="6" customFormat="1" ht="14.25" x14ac:dyDescent="0.2">
      <c r="A287" s="5"/>
      <c r="B287" s="5"/>
      <c r="C287" s="5"/>
      <c r="D287" s="5"/>
      <c r="F287" s="7"/>
      <c r="H287" s="7"/>
      <c r="I287" s="7"/>
    </row>
    <row r="288" spans="1:9" s="6" customFormat="1" ht="14.25" x14ac:dyDescent="0.2">
      <c r="A288" s="5"/>
      <c r="B288" s="5"/>
      <c r="C288" s="5"/>
      <c r="D288" s="5"/>
      <c r="F288" s="7"/>
      <c r="H288" s="7"/>
      <c r="I288" s="7"/>
    </row>
    <row r="289" spans="1:9" s="6" customFormat="1" ht="14.25" x14ac:dyDescent="0.2">
      <c r="A289" s="5"/>
      <c r="B289" s="5"/>
      <c r="C289" s="5"/>
      <c r="D289" s="5"/>
      <c r="F289" s="7"/>
      <c r="H289" s="7"/>
      <c r="I289" s="7"/>
    </row>
    <row r="290" spans="1:9" s="6" customFormat="1" ht="14.25" x14ac:dyDescent="0.2">
      <c r="A290" s="5"/>
      <c r="B290" s="5"/>
      <c r="C290" s="5"/>
      <c r="D290" s="5"/>
      <c r="F290" s="7"/>
      <c r="H290" s="7"/>
      <c r="I290" s="7"/>
    </row>
    <row r="291" spans="1:9" s="6" customFormat="1" ht="14.25" x14ac:dyDescent="0.2">
      <c r="A291" s="5"/>
      <c r="B291" s="5"/>
      <c r="C291" s="5"/>
      <c r="D291" s="5"/>
      <c r="F291" s="7"/>
      <c r="H291" s="7"/>
      <c r="I291" s="7"/>
    </row>
    <row r="292" spans="1:9" s="6" customFormat="1" ht="14.25" x14ac:dyDescent="0.2">
      <c r="A292" s="5"/>
      <c r="B292" s="5"/>
      <c r="C292" s="5"/>
      <c r="D292" s="5"/>
      <c r="F292" s="7"/>
      <c r="H292" s="7"/>
      <c r="I292" s="7"/>
    </row>
    <row r="293" spans="1:9" s="6" customFormat="1" ht="14.25" x14ac:dyDescent="0.2">
      <c r="A293" s="5"/>
      <c r="B293" s="5"/>
      <c r="C293" s="5"/>
      <c r="D293" s="5"/>
      <c r="F293" s="7"/>
      <c r="H293" s="7"/>
      <c r="I293" s="7"/>
    </row>
    <row r="294" spans="1:9" s="6" customFormat="1" ht="14.25" x14ac:dyDescent="0.2">
      <c r="A294" s="5"/>
      <c r="B294" s="5"/>
      <c r="C294" s="5"/>
      <c r="D294" s="5"/>
      <c r="F294" s="7"/>
      <c r="H294" s="7"/>
      <c r="I294" s="7"/>
    </row>
    <row r="295" spans="1:9" s="6" customFormat="1" ht="14.25" x14ac:dyDescent="0.2">
      <c r="A295" s="5"/>
      <c r="B295" s="5"/>
      <c r="C295" s="5"/>
      <c r="D295" s="5"/>
      <c r="F295" s="7"/>
      <c r="H295" s="7"/>
      <c r="I295" s="7"/>
    </row>
    <row r="296" spans="1:9" s="6" customFormat="1" ht="14.25" x14ac:dyDescent="0.2">
      <c r="A296" s="5"/>
      <c r="B296" s="5"/>
      <c r="C296" s="5"/>
      <c r="D296" s="5"/>
      <c r="F296" s="7"/>
      <c r="H296" s="7"/>
      <c r="I296" s="7"/>
    </row>
    <row r="297" spans="1:9" s="6" customFormat="1" ht="14.25" x14ac:dyDescent="0.2">
      <c r="A297" s="5"/>
      <c r="B297" s="5"/>
      <c r="C297" s="5"/>
      <c r="D297" s="5"/>
      <c r="F297" s="7"/>
      <c r="H297" s="7"/>
      <c r="I297" s="7"/>
    </row>
    <row r="298" spans="1:9" s="6" customFormat="1" ht="14.25" x14ac:dyDescent="0.2">
      <c r="A298" s="5"/>
      <c r="B298" s="5"/>
      <c r="C298" s="5"/>
      <c r="D298" s="5"/>
      <c r="F298" s="7"/>
      <c r="H298" s="7"/>
      <c r="I298" s="7"/>
    </row>
    <row r="299" spans="1:9" s="6" customFormat="1" ht="14.25" x14ac:dyDescent="0.2">
      <c r="A299" s="5"/>
      <c r="B299" s="5"/>
      <c r="C299" s="5"/>
      <c r="D299" s="5"/>
      <c r="F299" s="7"/>
      <c r="H299" s="7"/>
      <c r="I299" s="7"/>
    </row>
    <row r="300" spans="1:9" s="6" customFormat="1" ht="14.25" x14ac:dyDescent="0.2">
      <c r="A300" s="5"/>
      <c r="B300" s="5"/>
      <c r="C300" s="5"/>
      <c r="D300" s="5"/>
      <c r="F300" s="7"/>
      <c r="H300" s="7"/>
      <c r="I300" s="7"/>
    </row>
    <row r="301" spans="1:9" s="6" customFormat="1" ht="14.25" x14ac:dyDescent="0.2">
      <c r="A301" s="5"/>
      <c r="B301" s="5"/>
      <c r="C301" s="5"/>
      <c r="D301" s="5"/>
      <c r="F301" s="7"/>
      <c r="H301" s="7"/>
      <c r="I301" s="7"/>
    </row>
    <row r="302" spans="1:9" s="6" customFormat="1" ht="14.25" x14ac:dyDescent="0.2">
      <c r="A302" s="5"/>
      <c r="B302" s="5"/>
      <c r="C302" s="5"/>
      <c r="D302" s="5"/>
      <c r="F302" s="7"/>
      <c r="H302" s="7"/>
      <c r="I302" s="7"/>
    </row>
  </sheetData>
  <printOptions gridLines="1"/>
  <pageMargins left="0.23622047244094491" right="0.23622047244094491" top="0.74803149606299213" bottom="0.74803149606299213" header="0.31496062992125984" footer="0.31496062992125984"/>
  <pageSetup paperSize="9" scale="57" fitToHeight="0" orientation="portrait" r:id="rId1"/>
  <rowBreaks count="3" manualBreakCount="3">
    <brk id="15" max="16383" man="1"/>
    <brk id="30" max="8" man="1"/>
    <brk id="73" max="8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F66D2DE09E98B4F9C7AFED5DF161F54" ma:contentTypeVersion="14" ma:contentTypeDescription="Create a new document." ma:contentTypeScope="" ma:versionID="63155f1707f39a5088425db595801101">
  <xsd:schema xmlns:xsd="http://www.w3.org/2001/XMLSchema" xmlns:xs="http://www.w3.org/2001/XMLSchema" xmlns:p="http://schemas.microsoft.com/office/2006/metadata/properties" xmlns:ns2="497c7ef3-be23-4e63-9be8-425ad1a98dae" xmlns:ns3="f1022f49-f7fb-449d-bba2-3000c0a0072e" targetNamespace="http://schemas.microsoft.com/office/2006/metadata/properties" ma:root="true" ma:fieldsID="b72e761449230473c1c51274fa7b19b7" ns2:_="" ns3:_="">
    <xsd:import namespace="497c7ef3-be23-4e63-9be8-425ad1a98dae"/>
    <xsd:import namespace="f1022f49-f7fb-449d-bba2-3000c0a0072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7c7ef3-be23-4e63-9be8-425ad1a98da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05e8af8e-dc2d-40af-85b0-2566123b1ed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022f49-f7fb-449d-bba2-3000c0a0072e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526e4119-8048-4e7f-939f-4b439e691e0b}" ma:internalName="TaxCatchAll" ma:showField="CatchAllData" ma:web="f1022f49-f7fb-449d-bba2-3000c0a0072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97c7ef3-be23-4e63-9be8-425ad1a98dae">
      <Terms xmlns="http://schemas.microsoft.com/office/infopath/2007/PartnerControls"/>
    </lcf76f155ced4ddcb4097134ff3c332f>
    <TaxCatchAll xmlns="f1022f49-f7fb-449d-bba2-3000c0a0072e" xsi:nil="true"/>
  </documentManagement>
</p:properties>
</file>

<file path=customXml/itemProps1.xml><?xml version="1.0" encoding="utf-8"?>
<ds:datastoreItem xmlns:ds="http://schemas.openxmlformats.org/officeDocument/2006/customXml" ds:itemID="{E37C1792-7727-4C5A-88D9-83065AF453EB}"/>
</file>

<file path=customXml/itemProps2.xml><?xml version="1.0" encoding="utf-8"?>
<ds:datastoreItem xmlns:ds="http://schemas.openxmlformats.org/officeDocument/2006/customXml" ds:itemID="{32B01CA9-51A1-4A52-9C0E-87BA8DAF5973}"/>
</file>

<file path=customXml/itemProps3.xml><?xml version="1.0" encoding="utf-8"?>
<ds:datastoreItem xmlns:ds="http://schemas.openxmlformats.org/officeDocument/2006/customXml" ds:itemID="{21437398-963D-4169-B068-103516AE78B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Budget 26-27 Full Council</vt:lpstr>
      <vt:lpstr>'Budget 26-27 Full Council'!Print_Area</vt:lpstr>
      <vt:lpstr>'Budget 26-27 Full Council'!Print_Titles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Jeff Price</dc:creator>
  <cp:lastModifiedBy>Karen Allott</cp:lastModifiedBy>
  <cp:lastPrinted>2026-01-19T17:02:19Z</cp:lastPrinted>
  <dcterms:created xsi:type="dcterms:W3CDTF">2023-12-13T14:58:47Z</dcterms:created>
  <dcterms:modified xsi:type="dcterms:W3CDTF">2026-01-20T09:39:11Z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0x0101009F66D2DE09E98B4F9C7AFED5DF161F54</vt:lpwstr>
  </property>
</Properties>
</file>